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activeTab="2"/>
  </bookViews>
  <sheets>
    <sheet name="Отчет 2022" sheetId="2" r:id="rId1"/>
    <sheet name="Динамика показателей" sheetId="3" r:id="rId2"/>
    <sheet name="Инвестпроекты" sheetId="6" r:id="rId3"/>
    <sheet name="Лист1" sheetId="4" r:id="rId4"/>
    <sheet name="Лист4" sheetId="5" r:id="rId5"/>
  </sheets>
  <definedNames>
    <definedName name="_xlnm._FilterDatabase" localSheetId="0" hidden="1">'Отчет 2022'!$E$1:$E$212</definedName>
  </definedNames>
  <calcPr calcId="125725"/>
</workbook>
</file>

<file path=xl/calcChain.xml><?xml version="1.0" encoding="utf-8"?>
<calcChain xmlns="http://schemas.openxmlformats.org/spreadsheetml/2006/main">
  <c r="L30" i="3"/>
  <c r="K30"/>
  <c r="J30"/>
  <c r="H30"/>
  <c r="G30"/>
  <c r="M11" i="4"/>
  <c r="L11"/>
  <c r="K6"/>
  <c r="M5"/>
  <c r="L5"/>
  <c r="K5"/>
  <c r="M8"/>
  <c r="L8"/>
  <c r="K8"/>
  <c r="M9"/>
  <c r="L9"/>
  <c r="K9"/>
  <c r="J8"/>
  <c r="I8"/>
  <c r="H8"/>
  <c r="G8"/>
  <c r="F8"/>
  <c r="E8"/>
  <c r="D8"/>
  <c r="M12" l="1"/>
  <c r="L12"/>
  <c r="K12"/>
  <c r="K11"/>
  <c r="M10"/>
  <c r="L10"/>
  <c r="K10"/>
  <c r="M6" l="1"/>
  <c r="L6"/>
</calcChain>
</file>

<file path=xl/sharedStrings.xml><?xml version="1.0" encoding="utf-8"?>
<sst xmlns="http://schemas.openxmlformats.org/spreadsheetml/2006/main" count="877" uniqueCount="616">
  <si>
    <t>№ п/п</t>
  </si>
  <si>
    <t>Цели и задачи Стратегии, наименование мероприятия</t>
  </si>
  <si>
    <t>Содержание мероприятия</t>
  </si>
  <si>
    <t>Срок реализации мероприятия</t>
  </si>
  <si>
    <t>Ответственные исполнители</t>
  </si>
  <si>
    <t>Стратегическая цель - Повышение качества жизни населения и рост экономического потенциала муниципального образования</t>
  </si>
  <si>
    <t>1.</t>
  </si>
  <si>
    <t>Образование</t>
  </si>
  <si>
    <t>1.1.</t>
  </si>
  <si>
    <t>Цель второго  уровня 1. - Повышение доступности качественного образования современного уровня, соответствующего потребностям граждан и перспективным задачам развития экономики Емельяновского района</t>
  </si>
  <si>
    <t>I этап  (2022-2024 годы)</t>
  </si>
  <si>
    <t xml:space="preserve">Строительство школы на 450 учащихся с дошкольными группами на 100 мест в п. Емельяново </t>
  </si>
  <si>
    <t>МКУ "Управление образованием Емельяновского района"</t>
  </si>
  <si>
    <t>1.1.2.</t>
  </si>
  <si>
    <t>Задача 2.  Обеспечить  снижение доли обучающихся в дневных общеобразовательных организациях муниципальной формы собственности, занимающихся во вторую смену</t>
  </si>
  <si>
    <t>Создание новых мест в системе общего образования района</t>
  </si>
  <si>
    <t>Снижение доли обучающихся в дневных общеобразовательных организациях муниципальной формы собственности, занимающихся во вторую смену</t>
  </si>
  <si>
    <t>2022-2024</t>
  </si>
  <si>
    <t>1.1.3.</t>
  </si>
  <si>
    <t>Задача 3. Обеспечить увеличение доли детей от 5 до 18 лет получающих дополнительное образование</t>
  </si>
  <si>
    <t>Реализация модели  персонифицированного  финансирования дополнительного образования</t>
  </si>
  <si>
    <t>Расширение направлений  и увеличение  числа дополнительных образовательных  программ, в рамках которой приоритетом будет являться выбор программы дополнительного образования ребенком и семьей</t>
  </si>
  <si>
    <t xml:space="preserve">Увеличение доли  детей в возрасте  от 5 до 18 лет, охваченных ПФДО до 7,4% </t>
  </si>
  <si>
    <t>Внедрение  системы дополнительного образования в дошкольных образовательных организациях района</t>
  </si>
  <si>
    <t>Получение лицензий на право реализации  услуг по дополнительному  образованию детей</t>
  </si>
  <si>
    <t>Ежегодно не менее двух  лицензий</t>
  </si>
  <si>
    <t>Задача 4. Обеспечить модернизацию  образовательной среды в соответствии с федеральными государственными образовательными стандартами</t>
  </si>
  <si>
    <t>Внедрение  федеральных государственных  образовательных стандартов (далее  - ФГОС)</t>
  </si>
  <si>
    <t>Внедрение  в общеобразовательные  организации обновленных  примерных  основных общеобразовательных программ</t>
  </si>
  <si>
    <t>Обеспечение высокого качества общего образования за счет внедрения обновленных ФГОС</t>
  </si>
  <si>
    <t xml:space="preserve">Приведение инфраструктуры системы общего образования  в соответствие с требованиями ФГОС </t>
  </si>
  <si>
    <t>100% оснащение в общеобразовательных организациях средствами обучения и воспитания, необходимыми для реализации начальной общеобразовательной программы обновленных ФГОС</t>
  </si>
  <si>
    <t>Задача 5. Обеспечить развитие  материально-технической базы  системы  общего и дошкольного образования, включая строительство и оборудование школ и детских садов</t>
  </si>
  <si>
    <t>Приведение материально-технической базы  системы образования, в соответствие современным требованиям к условиям и технологиям обучения</t>
  </si>
  <si>
    <t>Создание материально-технической  базы для реализации основных и дополнительных общеобразовательных программ  цифрового,  естественнонаучного, технического и гуманитарного профилей  в школах района в рамках реализации  регионального проекта  "Современная образовательная среда для школьников"</t>
  </si>
  <si>
    <t xml:space="preserve">Ежегодно не менее  одной  школы </t>
  </si>
  <si>
    <t>Обеспечение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t>
  </si>
  <si>
    <t xml:space="preserve">Приобретение, доставка и монтаж передвижных (модульных) зданий и септиков для организации горячего питания обучающихся </t>
  </si>
  <si>
    <t>МКУ "Управление образованием Емельяновского района"; МКУ "Управление строительства администрации Емельяновского района"</t>
  </si>
  <si>
    <t xml:space="preserve">Создание универсальной безбарьерной среды в образовательных организациях  района 
</t>
  </si>
  <si>
    <t>Реализации планов мероприятий («дорожных карт») в соответствии с паспортом доступности объектов и услуг образования для детей с ограниченными возможностями здоровья  в образовательных организациях  района , принятых на муниципальном уровне</t>
  </si>
  <si>
    <t>Увеличение доли  (с 10% до 30%) муниципальных образовательных организаций, 
в которых создана универсальная безбарьерная среда</t>
  </si>
  <si>
    <t>Задача 7. Обеспечить развитие системы выявления, поддержки и сопровождения одаренных детей</t>
  </si>
  <si>
    <t>Выявление, поддержка и развитие способностей и талантов у детей и молодежи</t>
  </si>
  <si>
    <t>Создание условий для учащихся на раскрытие и развитие индивидуальных способностей</t>
  </si>
  <si>
    <t>Участие не менее 50% учащихся в этапах краевого молодежного форума «Научно-технический потенциал Сибири», в этапах краевого фестиваля школьных музеев, региональном фестивале «PROFEST-регион», этапах регионального конкурса «Таланты без границ», этапах Всероссийского конкурса "Живая классика", этапах Всероссийской олимпиады школьников, профильных олимпиадах</t>
  </si>
  <si>
    <t xml:space="preserve">2022-2024 </t>
  </si>
  <si>
    <t>Ежегодное участие в ключевых мероприятиях краевого, федерального уровней</t>
  </si>
  <si>
    <t>Создание условий для учащихся для раскрытие и развитие индивидуальных способностей</t>
  </si>
  <si>
    <t>не менее 10% учащихся от общего количества участников от района получают призовые места в краевом молодежном форуме «Научно-технический потенциал Сибири», краевом фестивале школьных музеев, региональном фестивале «PROFEST-регион», «Таланты без границ», Всероссийском конкурсе "Живая классика", Всероссийской олимпиаде школьников, профильных олимпиадах</t>
  </si>
  <si>
    <t>Задача 8. Создать условия для вхождения большинства образовательных учреждений района в федеральные, региональные пилотные проекты и площадки</t>
  </si>
  <si>
    <t>I этап  (2021-2024 годы)</t>
  </si>
  <si>
    <t>Создание условий, способствующих профессиональному росту педагогов и руководителей  образовательных учреждений района</t>
  </si>
  <si>
    <t>Выявление профессиональных образовательных дефицитов педагогов и руководителей образовательных учреждений района</t>
  </si>
  <si>
    <t>Не менее чем у 50% педагогов простроены индивидуальные маршруты по устранению образовательных дефицитов</t>
  </si>
  <si>
    <t>Задача 9. Обеспечить модернизацию дополнительного образования в соответствии с потребностями развития района, сделав акцент на создание профильных и специализированных классов и групп в соответствии  с требованиями  обучающихся и перспективными задачами развития экономики Емельяновского района</t>
  </si>
  <si>
    <t>Создание условий для организации профессиональных проб учащимися</t>
  </si>
  <si>
    <t>не менее, чем в 5 образовательных организациях созданы группы, классы</t>
  </si>
  <si>
    <t>Создание условий для ранней профориентации учащихся</t>
  </si>
  <si>
    <t>Организация сетевого взаимодействия с  высшими  и средними специальными учебными заведениями края   по направлениям</t>
  </si>
  <si>
    <t>не менее, чем в 3 образовательных организациях заключены договоры о сотрудничестве</t>
  </si>
  <si>
    <t>2022- 2024</t>
  </si>
  <si>
    <t>Культура</t>
  </si>
  <si>
    <t xml:space="preserve">1.2.  </t>
  </si>
  <si>
    <t>Цель второго  уровня 2. - Формирование единого социально-культурного пространства, обеспечивающего продвижение творческих инициатив как основы устойчивого и динамичного развития территории (формирование  социокультурной  среды в районе).</t>
  </si>
  <si>
    <t>Задача 1. Сохранение, популяризация и эффективное использование исторического и культурного наследия</t>
  </si>
  <si>
    <t>Создание условий для популяризация исторического наследия</t>
  </si>
  <si>
    <t>Мероприятие направлено на подъем социальной и творческой активности населения, сохранение исторической памяти</t>
  </si>
  <si>
    <t xml:space="preserve">Доля населения, участвующего в мероприятиях МБУК «Историко-краеведческий музей Емельяновского района» ежегодно - 4,7% </t>
  </si>
  <si>
    <t>МКУ «Отдел культуры и искусства»</t>
  </si>
  <si>
    <t>Создание условий для развития библиотечного дела</t>
  </si>
  <si>
    <t>Увеличение  посещений  общедоступных библиотек</t>
  </si>
  <si>
    <t>Число посещений общедоступных библиотек 2022 году – 160415 единиц до 204165 единиц в 2024 году</t>
  </si>
  <si>
    <t>Увеличение числа общедоступных библиотек, подключенных к сети Интернет</t>
  </si>
  <si>
    <t>Подключение общедоступных библиотек к сети Интернет</t>
  </si>
  <si>
    <t>Доля библиотек, подключенных к сети Интернет, в общем количестве библиотек Емельяновского района 2022- 2024 годах 88,46%</t>
  </si>
  <si>
    <t xml:space="preserve">Проведение тематических субботников волонтерами культуры на памятниках историко-культурного наследия </t>
  </si>
  <si>
    <t>Проведение субботника направлено на популяризацию и сохранение исторического и культурного наследия</t>
  </si>
  <si>
    <t xml:space="preserve">Количество участников 13 человек </t>
  </si>
  <si>
    <t xml:space="preserve">Организация и проведение событийных массовых мероприятий, тематических выставок, лекций, экскурсий </t>
  </si>
  <si>
    <t>Количество проведенных событийных массовых мероприятий, тематических выставок, лекций, экскурсий  ежегодно не менее 63 единиц</t>
  </si>
  <si>
    <t>Задача 2. Передача от поколения к поколению традиционных для населения ценностей, норм, традиций, обычаев</t>
  </si>
  <si>
    <t>Организация и проведение фестиваля национальных культур "Славянское подворье приглашает"</t>
  </si>
  <si>
    <t xml:space="preserve">Мероприятие направлено на сохранении традиций и обычаев </t>
  </si>
  <si>
    <t>Количество участников и зрителей составит более 1000</t>
  </si>
  <si>
    <t>Проведение районных семинаров-практикумов по традиционным и современным видам декоративно-прикладного искусства</t>
  </si>
  <si>
    <t xml:space="preserve">Проведение мероприятий по обучению народным ремеслам, декоративно-прикладному творчеству </t>
  </si>
  <si>
    <t xml:space="preserve">не менее 4 мероприятий в год </t>
  </si>
  <si>
    <t xml:space="preserve">Организация и проведение традиционного праздника Троицы </t>
  </si>
  <si>
    <t>Мероприятие направлено на сохранение и передача от поколения к поколению традиционных для населения ценностей, норм, традиций, обычаев</t>
  </si>
  <si>
    <t>Количество участников и зрителей составит более 300 человек в год</t>
  </si>
  <si>
    <t>Количество участников и зрителей составит более 400 человек в год</t>
  </si>
  <si>
    <t>Задача 3. Создание условий для реализации творческого потенциала каждого жителя района</t>
  </si>
  <si>
    <t>Обеспечение развития творческого потенциала обучающихся</t>
  </si>
  <si>
    <t>Проведение мероприятий и участие к конкурсах различных уровнях</t>
  </si>
  <si>
    <t>Доля детей, привлекаемых к участию в творческих мероприятиях образовательных учреждений в области культуры, направленных на выявление и поддержку юных талантов, в общем числе детей – 21%      доля участников  ставших  лаурятами  и дипломантами  краевых, всероссийских  и международных  смотров, конкурсов и фестивалей  - не менее 85%</t>
  </si>
  <si>
    <t>Привлечение населения к участию в клубных формированиях</t>
  </si>
  <si>
    <t>Увеличение жанрового разнообразия в культурно-досуговых учреждениях района</t>
  </si>
  <si>
    <t xml:space="preserve">Число клубных формирований в районе не менее 404 единиц ежегодно  </t>
  </si>
  <si>
    <t xml:space="preserve">Модернизация материально-технической базы учреждений культуры </t>
  </si>
  <si>
    <t xml:space="preserve">Развитие и укрепление материально-технической базы, осуществление ремонтных работ (текущего) ремонта зданий учреждений культуры </t>
  </si>
  <si>
    <t>не менее 1 учреждения в год</t>
  </si>
  <si>
    <t>Задача 4. Обеспечение гражданам доступа к информации и культурным ценностям</t>
  </si>
  <si>
    <t xml:space="preserve">Библиотечное обслуживание населения книжным фондом </t>
  </si>
  <si>
    <t xml:space="preserve">Комплектование книжного фонда </t>
  </si>
  <si>
    <t>Количество экземпляров  новых поступлений  в библиотечные  фонды  общедоступных библиотек на  1 тыс. человек населения  107 экземпляров ежегодно</t>
  </si>
  <si>
    <t>Публичный показ музейных предметов, музейных коллекций</t>
  </si>
  <si>
    <t>Обеспечение населения музейными услугами</t>
  </si>
  <si>
    <t>Доля населения, участвующего в мероприятиях  муниципального бюджетного  учреждения культуры "Историко-краеведческий  музей Емеляновского района", не менее 4,6% ежегодно</t>
  </si>
  <si>
    <t>Применение современных технологий оцифровки архивных документов</t>
  </si>
  <si>
    <t>Перевод в электронный формат  и оцифровка заголовков  единиц хранения</t>
  </si>
  <si>
    <t>Доля оцифрованных заголовков единиц хранения, переведенных                     в электронный формат программного комплекса «Архивный фонд» (создание электронных описей), в общем количестве единиц хранения, не менее 85,15%</t>
  </si>
  <si>
    <t>МКУ «Архив Емельяновского района»</t>
  </si>
  <si>
    <t>Задача 5. Создания культурно-туристических маршрутов</t>
  </si>
  <si>
    <t xml:space="preserve">Иммерсивное театрализованное представление "Дорога к храму" </t>
  </si>
  <si>
    <t xml:space="preserve">Мероприятие направлено на сохранение материальных и нематериальных ценностей </t>
  </si>
  <si>
    <t>Задача 6. Сохранение единого культурного пространства</t>
  </si>
  <si>
    <t>Организация и проведение масштабных фестивальных проектов, направленных на развитие единого культурного пространства района</t>
  </si>
  <si>
    <t>Мероприятие направлено на подъем социальной и творческой активности населения, сохранение исторической памяти, традиций многонационального района и большой воспитательный результат для подрастающего поколения</t>
  </si>
  <si>
    <t>Количество культурно-массовых мероприятий в учреждениях культурно-досугового типа - не менее 4450 единиц в год</t>
  </si>
  <si>
    <t>Молодежная политика</t>
  </si>
  <si>
    <t>1.3.</t>
  </si>
  <si>
    <t>Цель второго  уровня 3. Создание условий для развития потенциала молодежи и его реализации в интересах развития Емельяновского района</t>
  </si>
  <si>
    <t>Задача 1.  Создание условий успешной социализации и эффективной самореализации молодежи Емельяновского района</t>
  </si>
  <si>
    <t>Поддержка и поощрение талантливой молодежи в рамках флагманских программ Красноярского края по итогам календарного года</t>
  </si>
  <si>
    <t>Проведение итогового мероприятия для активистов Емельяновского района по линии молодежной политики</t>
  </si>
  <si>
    <t>Поддержка и поощрение талантливой молодежи не менее 50  человек ежегодно</t>
  </si>
  <si>
    <t>МБУ «ЦМП»</t>
  </si>
  <si>
    <t>Количество участников  общественных организаций, не менее 1000 человек ежегодно</t>
  </si>
  <si>
    <t>Поддержка и развитие молодежного проектирования на территории Емельяновского района «Территория Красноярский край»</t>
  </si>
  <si>
    <t>Проведение районного конкурса  молодежных проектов</t>
  </si>
  <si>
    <t>Количество поддержанных социально-экономических проектов, реализуемых молодежью на территории Емельяновского района, не менее 30 проектов ежегодно</t>
  </si>
  <si>
    <t>Поиск, выявление и поддержка талантливой молодежи на зональном,  региональном  и федеральном уровнях</t>
  </si>
  <si>
    <t>Организация и проведение муниципальных этапов, содействие в формировании делегаций на более высокий уровень мероприятий</t>
  </si>
  <si>
    <t xml:space="preserve">Вовлечение молодежи в трудовую сезонную занятость </t>
  </si>
  <si>
    <t>Организация конкурса на предоставление трудовых мест, летней трудовой занятости старшеклассников (ТОС)</t>
  </si>
  <si>
    <t>Количество несовершеннолетних, вовлеченных в летнюю  трудовую занятость, не менее 100  человек ежегодно</t>
  </si>
  <si>
    <t>Мобильные офисы для молодежи</t>
  </si>
  <si>
    <t xml:space="preserve">Просвещение молодежи Емельяновского района об имеющихся возможностях  молодежной политики на уровне муниципалитета, региона и страны </t>
  </si>
  <si>
    <t>Количество молодых граждан, получивших  консультацию об имеющихся возможностях  молодежной политики на уровне муниципалитета, региона и страны, не менее 200 человек ежегодно</t>
  </si>
  <si>
    <t>Задача 2.   Создание условий для дальнейшего развития и совершенствования системы  патриотического воспитания и добровольчества</t>
  </si>
  <si>
    <t>Вовлечение молодежи в деятельность добровольческого движения</t>
  </si>
  <si>
    <t>Организация деятельности муниципального штаба флагманской программы «Мы помогаем» на территории  Емельяновского района (оказание адресной помощи, событийного волонтерства, экологического направления добровольчества)</t>
  </si>
  <si>
    <t>Количество молодых граждан, вовлеченных  в добровольческую деятельность, не менее 200 человек ежегодно</t>
  </si>
  <si>
    <t>Материальная и методическая поддержка военно-патриотических объединений сформированных на территории Емельяновского района</t>
  </si>
  <si>
    <t>Участие в краевом конкурсе на предоставление субсидии по  патриотическому воспитанию. Методическое сопровождение руководителей патриотических объединений</t>
  </si>
  <si>
    <t xml:space="preserve">Внедрение сетевых акций, как методов работы по воспитанию у молодежи чувства патриотизма и формированию гражданской позиции </t>
  </si>
  <si>
    <t>Проведение на территории Емельяновского района сетевых акций приуроченных к Памятным датам и Дням Воинской Славы на базе молодежного центра и образовательных учреждений</t>
  </si>
  <si>
    <t>Количество участников сетевых акций, не менее 1500 человек ежегодно</t>
  </si>
  <si>
    <t xml:space="preserve">Внедрение эффективных форм по формированию гражданской позиции </t>
  </si>
  <si>
    <t>Организация и проведение  конкурса проектов на территории Емельяновского района «Территория Красноярский край»</t>
  </si>
  <si>
    <t>Количество поддержанных социально-экономических проектов, реализуемых молодежью на территории Емельяновского района, не менее 10 проектов ежегодно</t>
  </si>
  <si>
    <t>Создание условий по воспитанию у молодежи чувства патриотизма в рамках флагманской программы «Мы гордимся» и местного штаба Юнармии</t>
  </si>
  <si>
    <t>Организация и проведение муниципальных этапов военно-спортивных игр, фестивалей, конкурсов</t>
  </si>
  <si>
    <t>Количество муниципальных этапов военно-спортивных игр, фестивалей, конкурсов, не менее 3-х ежегодно</t>
  </si>
  <si>
    <t>Физическая культура и спорт</t>
  </si>
  <si>
    <t>1.4.</t>
  </si>
  <si>
    <t>Цель второго  уровня 4. Создание условий, обеспечивающих возможность гражданам всех категорий систематически заниматься физической культурой и спортом</t>
  </si>
  <si>
    <t>Задача 1. Развитие инфраструктуры сферы физической культуры и спорта</t>
  </si>
  <si>
    <t xml:space="preserve">Устройство  плоскостных спортивных учреждений </t>
  </si>
  <si>
    <t xml:space="preserve">Участие района в ежегодном конкурсном распределении  иных межбюджетных трансфертов бюджетам муниципальных образований на устройство плоскостных спортивных сооружений в сельской местности </t>
  </si>
  <si>
    <t>Устройство  не менее одного объекта в год</t>
  </si>
  <si>
    <t xml:space="preserve">МКУ «Отдел культуры и искусства»; МКУ "Управление строительства администрации Емельяновского района"  </t>
  </si>
  <si>
    <t>Задача 2. Обеспечение развития массовой физической культуры на территории Емельяновского района для всех категорий  населения</t>
  </si>
  <si>
    <t>Организация и проведение физкультурных и спортивных мероприятий</t>
  </si>
  <si>
    <t>Ежегодное  проведение в рамках утвержденного календарного плана  официальных физкультурных мероприятий и спортивных мероприятий</t>
  </si>
  <si>
    <t>Увеличение  численности населения систематически занимающегося физкультурой и спортом, доля населения систематически занимающихся физической культурой и спортом к 2025 году  составит 53,2%</t>
  </si>
  <si>
    <t>Развитие  Всероссийского  физкультурно- спортивного комплекса "Готов к труду и обороне" (далее - ГТО)</t>
  </si>
  <si>
    <t>Создание малых спортивных площадок,  позволяющих проводить  тестирование населения в соответствии  с Всероссийским физкультурно-спортивным  комплексом ГТО</t>
  </si>
  <si>
    <t>Увеличение доли граждан, выполнивших нормативы
Всероссийского физкультурно-спортивного
комплекса "Готов к труду и обороне" (ГТО), в
общей численности населения, принявшего
участие в выполнении нормативов
Всероссийского физкультурно-спортивного
комплекса "Готов к труду и обороне" (ГТО)</t>
  </si>
  <si>
    <t>Задача 3. Разработка и реализация комплекса мер по пропаганде физической культуры и спорта как важнейшей составляющей здорового образа жизни</t>
  </si>
  <si>
    <t>Совершенствование системы пропаганды и коммуникаций, направленной на формирование потребности и осознанного отношения граждан к систематическим занятиям физической культурой и спортом</t>
  </si>
  <si>
    <t>Открытость и доступность информации в сфере физической культуры и спорта для граждан</t>
  </si>
  <si>
    <t>Увеличение  численности населения систематически занимающегося физкультурой и спортом</t>
  </si>
  <si>
    <t>Задача 4. Расширение физкультурно-спортивных клубов при учреждениях образования и по месту жительства граждан</t>
  </si>
  <si>
    <t>Обновление  и обеспечение материально-технической базы физкультурно-спортивных клубов по месту жительства граждан</t>
  </si>
  <si>
    <t>Предоставление  бюджетам муниципальных образований района иных межбюджетных трансфертов на поддержку физкультурно-спортивных клубов по месту жительства граждан</t>
  </si>
  <si>
    <t>Прирост численности граждан, систематически занимающихся физической культурой и спортом по месту жительства</t>
  </si>
  <si>
    <t>МКУ "Финансовое управление";  МКУ «Отдел культуры и искусства»</t>
  </si>
  <si>
    <t>Жилищно-коммунальный комплекс</t>
  </si>
  <si>
    <t>1.5.</t>
  </si>
  <si>
    <t>Цель второго  уровня 5. Создание комфортных  условий  проживания  за счет  создания современной и надежной  системы жизнеобеспечения  и повышения доступности  жилья</t>
  </si>
  <si>
    <t>Реализация отдельных мер по обеспечению ограничения
платы граждан за коммунальные услуги</t>
  </si>
  <si>
    <t>Предоставление субсидий исполнителям коммунальных услуг</t>
  </si>
  <si>
    <t>Уровень фактической оплаты населением за
жилищно-коммунальные услуги от начисленных платежей 100%</t>
  </si>
  <si>
    <t>МКУ "Управление строительства администрации Емельяновского района"</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</si>
  <si>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t>
  </si>
  <si>
    <t xml:space="preserve">Строительство 20-квартирного жилого дома в с.Шуваево  </t>
  </si>
  <si>
    <t xml:space="preserve">Обеспечение жилыми помещениями 20  детей-сирот </t>
  </si>
  <si>
    <t>2022-2023</t>
  </si>
  <si>
    <t>МКУ "Управление строительства администрации Емельяновского района"; МКУ "УправЗем"</t>
  </si>
  <si>
    <t>Приобретение жилых помещений для детей-сирот и детей, оставшихся без попечения родителей, лиц из числа детей-сирот и детей, оставшихся без попечения родителей</t>
  </si>
  <si>
    <t xml:space="preserve">Количество приобретенных  жилых помещений не менее - 10 ед. ежегодно </t>
  </si>
  <si>
    <t>МКУ "УправЗем"</t>
  </si>
  <si>
    <t>Развитие и модернизация коммунальной инфраструктуры</t>
  </si>
  <si>
    <t>Строительство водопровода "Емельяновского района" I  этап строительства</t>
  </si>
  <si>
    <t>Строительство водопровода "Емельяновского района" - 26,7 км</t>
  </si>
  <si>
    <t>Реконструкция, модернизация, приведение  в техническое  исправное состояние  объектов теплоснабжения с заменой  котельного, энергетического  и технологического  оборудования</t>
  </si>
  <si>
    <t>Строительство очистного  сооружения канализации производительностью 200 м3/сутки по ул. Приозерная в п. Элита Емельяновского района</t>
  </si>
  <si>
    <t>МКУ "Управление строительства администрации Емельяновского района", муниципальные образования Емельяновского района</t>
  </si>
  <si>
    <t>Задача 3. Развитие  муниципально-частного партнерства  в сфере коммунального  хозяйства</t>
  </si>
  <si>
    <t xml:space="preserve">Привлечение  инвестиций в сферу жилищно-коммунального  комплекса района </t>
  </si>
  <si>
    <t>Передача  муниципального коммунального  имущества в рамках концессионных соглашений</t>
  </si>
  <si>
    <t>Заключение концессионных соглашений</t>
  </si>
  <si>
    <t>Администрация Емельяновского района; МКУ "УправЗем"</t>
  </si>
  <si>
    <t>Задача 4. Муниципальная поддержка в решении жилищной проблемы молодых семей, признанных в установленном порядке, нуждающимися в улучшении жилищных условий</t>
  </si>
  <si>
    <t>Обеспечение  жильем  молодых семей</t>
  </si>
  <si>
    <t>Предоставление социальных выплат молодым семьям на приобретение (строительство) жилья</t>
  </si>
  <si>
    <t>Предоставление социальных выплат не менее 2-м молодым семьям ежегодно</t>
  </si>
  <si>
    <t>Администрация Емельяновского района</t>
  </si>
  <si>
    <t>Задача 5. Создание условий  для развития жилищного строительства,  путем  снятия  административных барьеров на рынке жилищного строительства,   содействие обеспечению жилищного  строительства земельными участками  и их инфраструктурному обустройству</t>
  </si>
  <si>
    <t>Строительство муниципальных объектов коммунальной и
транспортной инфраструктуры</t>
  </si>
  <si>
    <t>Строительство электрических сетей
напряжением10/0,4 кВ и улично-дорожной сети общего пользования местного
значения в пгт. Емельяново
Емельяновского района Красноярского
края</t>
  </si>
  <si>
    <t>Охрана окружающей среды</t>
  </si>
  <si>
    <t>1.6.</t>
  </si>
  <si>
    <t>Цель второго  уровня 6. Обеспечение охраны окружающей среды и  экологической безопасности населения района</t>
  </si>
  <si>
    <t>Задача 1. Снизить негативное воздействие отходов на окружающую среду и здоровье населения</t>
  </si>
  <si>
    <t>Мероприятия по  охране  окружающей среды</t>
  </si>
  <si>
    <t xml:space="preserve">Мониторинг и ликвидация  несанкционированных свалок </t>
  </si>
  <si>
    <t>Организация  централизованной системы сбора твердых коммунальных отходов</t>
  </si>
  <si>
    <t xml:space="preserve">Обустройство мест (площадок) накопления отходов потребления и приобретение контейнерного оборудования
 </t>
  </si>
  <si>
    <t>Обустройство мест (площадок) накопления отходов потребления  не менее 10-ти  площадок ежегодно; приобретение контейнерного оборудования  не менее 200 контейнеров ежегодно</t>
  </si>
  <si>
    <t>МКУ "Управление строительства администрации Емельяновского района"; Администрация поселка Емельяново</t>
  </si>
  <si>
    <t xml:space="preserve">Осуществление на плановой и системной основе мероприятий по земельному контролю </t>
  </si>
  <si>
    <t xml:space="preserve">Проведение контроля за целевым использованием земельных участков, выявление и привлечение собственников к ликвидации несанкционированных  свалок </t>
  </si>
  <si>
    <t>Ликвидация несанкционированных свалок, выявленных земельным контролем</t>
  </si>
  <si>
    <t>Задача 2. Сформировать  экологическую культуру населения</t>
  </si>
  <si>
    <t>Экологическое воспитание населения</t>
  </si>
  <si>
    <t>Пропаганда охраны окружающей среды, проведение субботников</t>
  </si>
  <si>
    <t>Снижение количества  несанкционированных свалок</t>
  </si>
  <si>
    <t>Администрация Емельяновского района, МКУ "Управление строительства администрации Емельяновского района";  муниципальные образования района</t>
  </si>
  <si>
    <t xml:space="preserve">Работа трудовых отрядов по уборке территорий населенных пунктов </t>
  </si>
  <si>
    <t>Сплочение учеников, воспитание в них экологической культуры и ответственного отношения к природе и труду</t>
  </si>
  <si>
    <t>Муниципальное бюджетное учреждение Емельяновского района Красноярского края  "Центр молодежной политики"</t>
  </si>
  <si>
    <t>2.</t>
  </si>
  <si>
    <t>Цель первого уровня: Обеспечение  развития экономического потенциала  района – «Качество экономики»</t>
  </si>
  <si>
    <t>2.1.</t>
  </si>
  <si>
    <t>Цель второго  уровня 1. Создание благоприятных условий для  развития  экономики и активизации предпринимательской деятельности, появления новых хозяйствующих субъектов, в том числе малых производственных предприятий и предприятий сферы услуг</t>
  </si>
  <si>
    <t>Информирование о свободных земельных  участках для реализации инвестиционных  проектов</t>
  </si>
  <si>
    <t>Обеспечение ведения  и размещения в  открытом доступе реестра свободных  земельных участков  для реализации  инвестиционных проектов</t>
  </si>
  <si>
    <t>Размещение и актуализация реестра свободных  земельных участков  для реализации  инвестиционных проектов   на официальном сайте муниципального образования Емельяновский район в информационно-телекоммуникационной сети «Интернет»</t>
  </si>
  <si>
    <t xml:space="preserve">МКУ "УправЗем"   </t>
  </si>
  <si>
    <t xml:space="preserve">Информирование о  планах строительства и реконструкции, капитального ремонта ключевых объектов инфраструктуры района </t>
  </si>
  <si>
    <t xml:space="preserve">Формирование, актуализации и размещение  в открытом доступе  перечня  объектов  инфраструктуры на территории района строительство, реконструкции, капитальный  ремонт  которых предусмотрен на очередной  год и плановый период </t>
  </si>
  <si>
    <t>Размещение и актуализация информации о  планах строительства и реконструкции, капитального ремонта ключевых объектов инфраструктуры района   на официальном сайте муниципального образования Емельяновский район в информационно-телекоммуникационной сети «Интернет»</t>
  </si>
  <si>
    <t>Задача 2. Организация   работы по внедрению успешных практик направленных на развитие малого и среднего предпринимательства и снятие административных барьеров в муниципальном  образовании</t>
  </si>
  <si>
    <t xml:space="preserve">Информационно-консультационная поддержка  субъектов малого и среднего предпринимательства </t>
  </si>
  <si>
    <t>Информирование субъектов малого и среднего предпринимательства  о действующих  формах  поддержки, актуализация  информации  в разделе "Поддержка малого и среднего  предпринимательства"  на официальном сайте муниципального образования Емельяновский район в информационно-телекоммуникационной сети «Интернет»</t>
  </si>
  <si>
    <t>Создание  на территории района  благоприятных  условий  для устойчивого  функционирования  развития малого и среднего предпринимательства на основе  формирования эффективных  механизмов его  поддержки                                 Количество  граждан, получивших консультацию  не менее 40 человек ежегодно                     Количество публикаций  на официальном  сайте района, социальных сетях и в районной   газете "Емельяновские веси"</t>
  </si>
  <si>
    <t xml:space="preserve">Администрация Емельяновского района, МКУ "Финансовое управление" </t>
  </si>
  <si>
    <t xml:space="preserve">Оказание имущественной поддержки субъектам малого и среднего предпринимательства
</t>
  </si>
  <si>
    <t xml:space="preserve">Организация работы по включению  муниципального имущества в перечень муниципального имущества, входящий в состав
Муниципальной казны Емельяновского района, свободный от прав третьих лиц (за исключением имущественных прав субъектов малого и среднего предпринимательства),
предназначенный для предоставления его во владение и (или) в пользование на долгосрочной основе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а также самозанятым
</t>
  </si>
  <si>
    <t xml:space="preserve">Создание  на территории района  благоприятных  условий  для устойчивого  функционирования  развития малого и среднего предпринимательства на основе  формирования эффективных  механизмов его  поддержки                                 Ежегодная корректировка перечня </t>
  </si>
  <si>
    <t xml:space="preserve">Оказание финансовой поддержки субъектам малого и среднего предпринимательства
</t>
  </si>
  <si>
    <t xml:space="preserve">Предоставление  субсидий (субсидий в форме грантов) субъектам малого и среднего предпринимательства и самозанятым гражданам </t>
  </si>
  <si>
    <t>Создание  на территории района  благоприятных  условий  для устойчивого  функционирования  развития малого и среднего предпринимательства на основе  формирования эффективных  механизмов его  поддержки                          Количество  субъектов малого и среднего предпринимательства, самозанятых граждан  получивших муниципальную поддержку, не менее 8 единиц ежегодно</t>
  </si>
  <si>
    <t>Сельское хозяйство</t>
  </si>
  <si>
    <t>2.2.</t>
  </si>
  <si>
    <t>Цель второго  уровня 2. Увеличение   производства и  повышение  конкурентоспособности продукции агропромышленного комплекса  района</t>
  </si>
  <si>
    <t>Задача 1.  Укрепление  позиций  района в производстве  продукции птицеводства в крае</t>
  </si>
  <si>
    <t>Модернизация производства ОАО "Птицефабрика "Заря"</t>
  </si>
  <si>
    <t xml:space="preserve">Строительство двух корпусов </t>
  </si>
  <si>
    <t>ОАО "Птицефабрика "Заря"; Отдел сельского хозяйства администрации Емельяновского района</t>
  </si>
  <si>
    <t>Задача 3. Развитие тепличных комплексов по производству плодоовощной продукции в закрытом грунте по инновационным технологиям</t>
  </si>
  <si>
    <t>Строительство   круглогодичного  тепличного комплекса</t>
  </si>
  <si>
    <t>Увеличение производства  плодоовощной закрытого грунта</t>
  </si>
  <si>
    <t>ООО ТК "Солнечный"; Отдел сельского хозяйства администрации Емельяновского района</t>
  </si>
  <si>
    <t>Задача 4. Увеличение объемов производства овощей открытого грунта и картофеля</t>
  </si>
  <si>
    <t>Увеличение производства овощей открытого грунта и картофеля</t>
  </si>
  <si>
    <t>Реализация мер государственной поддержки   сельхозтоваропроизводителям, направленных на развитие отрасли растениеводства</t>
  </si>
  <si>
    <t>Увеличение  производства овощей до 17372 тонн к 2025 году, увеличение урожайности  картофеля до 164,4 ц/га к 2025 году</t>
  </si>
  <si>
    <t>Отдел сельского хозяйства администрации Емельяновского района</t>
  </si>
  <si>
    <t>Задача 5. Развитие  системы хранения и переработки производимой в районе  сельскохозяйственной продукции</t>
  </si>
  <si>
    <t xml:space="preserve">Строительство картофелехранилища  </t>
  </si>
  <si>
    <t>Строительство картофелехранилища   на 3 тыс.тонн с. Устюг</t>
  </si>
  <si>
    <t>Строительство картофелехранилища   на 3 тыс.тонн</t>
  </si>
  <si>
    <t>ИП Глава КФХ Байкалов А.Г.; Отдел сельского хозяйства администрации Емельяновского района</t>
  </si>
  <si>
    <t xml:space="preserve">2.3. </t>
  </si>
  <si>
    <t>Цель второго  уровня 3.  Развитие сельских территорий, рост занятости и уровня жизни сельского населения</t>
  </si>
  <si>
    <t>Задача 1. Создание условий жизнедеятельности в сельской местности с целью укрепления кадрового потенциала сельских территорий</t>
  </si>
  <si>
    <t xml:space="preserve">Прием заявления и документов  от граждан, изъявивших желание участвовать в мероприятии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 - 
"Предоставление социальных выплат на строительство (приобретение) жилья гражданам, проживающим на сельских территориях"   </t>
  </si>
  <si>
    <t xml:space="preserve">Формирование пакета документов для формирования и направления списков граждан изъявивших желание участвовать в мероприятии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 - 
"Предоставление социальных выплат на строительство (приобретение) жилья гражданам, проживающим на сельских территориях"   </t>
  </si>
  <si>
    <t xml:space="preserve">Ежегодное направление списков граждан в 
министерство сельского хозяйства и торговли Красноярского края изъявивших желание участвовать в мероприятии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 - 
"Предоставление социальных выплат на строительство (приобретение) жилья гражданам, проживающим на сельских территориях" и содержащих не менее 1 заявителя   
</t>
  </si>
  <si>
    <t>Задача 2. Развитие и поддержка малых форм хозяйствования в сельских территориях, стимулирование  сельскохозяйственного производства в личных подсобных хозяйствах</t>
  </si>
  <si>
    <t>Предоставление консультаций  по предоставлению заявки и документов для участия  глав крестьянских (фермерских) хозяйств или индивидуальных предпринимателей, являющимся сельскохозяйственными товаропроизводителями района в конкурсе, проводимом министерством сельского хозяйства и торговли Красноярского края   в получении гратов в форме субсидий  из краевого бюджета на развитие  семейных ферм</t>
  </si>
  <si>
    <t>Оказание консультационной помощи по предоставлению заявки и документов для участия  глав крестьянских (фермерских) хозяйств или индивидуальных предпринимателей, являющимся сельскохозяйственными товаропроизводителями района в конкурсе, проводимом министерством сельского хозяйства и торговли Красноярского края   в получении гратов в форме субсидий  из краевого бюджета на развитие  семейных ферм</t>
  </si>
  <si>
    <t xml:space="preserve">Подача не менее 1-ой заявки и документов главами крестьянских (фермерских) хозяйств или индивидуальными  предпринимателей, являющимся сельскохозяйственными товаропроизводителями района для участия  в конкурсов  по получению гратов в форме субсидий  из краевого бюджета на развитие  семейных ферм, проводимом министерством сельского хозяйства и торговли Красноярского края   </t>
  </si>
  <si>
    <t xml:space="preserve">Предоставление консультаций  по предоставлению заявки и документов  для участия крестьянских (фермерских) хозяйств или индивидуальных предпринимателей района, основным видом деятельности которых является производство и (или) переработка сельскохозяйственной продукции, в поучении грантов "Агростартап" в форме субсидий на финансовое обеспечение затрат, связанных с реализацией проекта создания и (или) развития хозяйства </t>
  </si>
  <si>
    <t xml:space="preserve">Оказание консультационной помощи по предоставлению заявки и документов  для участия крестьянских (фермерских) хозяйств или индивидуальных предпринимателей района, основным видом деятельности которых является производство и (или) переработка сельскохозяйственной продукции, в поучении грантов "Агростартап" в форме субсидий на финансовое обеспечение затрат, связанных с реализацией проекта создания и (или) развития хозяйства </t>
  </si>
  <si>
    <t xml:space="preserve">Подача не менее 1-ой заявки и документов крестьянскими (фермерскими) хозяйствами или индивидуальными предпринимателями  района, основным видом деятельности которых является производство и (или) переработка сельскохозяйственной продукции, в поучении грантов "Агростартап" в форме субсидий на финансовое обеспечение затрат, связанных с реализацией проекта создания и (или) развития хозяйства </t>
  </si>
  <si>
    <t>2.4.</t>
  </si>
  <si>
    <t>Цель второго  уровня 4. Развитие современной и эффективной транспортной инфраструктуры, повышение безопасности дорожного движения</t>
  </si>
  <si>
    <t>Задача 1. Создание  современных и комфортных условий  воздушных перевозок пассажиров</t>
  </si>
  <si>
    <t xml:space="preserve">Реконструкция объекта «Сооружения – перроны ВС и площадка перронной механизации. Реконструкция перрона в аэропорту Красноярск (Емельяново)» </t>
  </si>
  <si>
    <t>Удвоение площади бетонных покрытий, увеличение числа мест стоянок воздушных судов, а также инженерное оснащение перрона</t>
  </si>
  <si>
    <t>Создания в в аэропорту Красноярск (Емельяново) грузового и пассажирского авиахаба</t>
  </si>
  <si>
    <t>Министерство транспорта Красноярского края; Государственное предприятие  Красноярского края "Центр транспортной логистики"</t>
  </si>
  <si>
    <t>Задача 2. Создание международного  авиатранспортного узла</t>
  </si>
  <si>
    <t>Задача 3. Обеспечение сохранности, модернизации и развития сети автомобильных дорог района</t>
  </si>
  <si>
    <t>Развитие транспортной  системы Красноярской агломерации</t>
  </si>
  <si>
    <t>Реконструкция автомобильной дороги Красноярск – Элита I, II и IV этапа</t>
  </si>
  <si>
    <t>Строительство развязки Т-образного перекрестка, реконструкция прямого участка 3 км, сопряжение с улично-дорожной сетью 0,6 км.</t>
  </si>
  <si>
    <t>Приведение   сети автомобильных дорог местного значения в соответствии с нормативными  требованиями  к транспортно-эксплуатационному состоянию дорог</t>
  </si>
  <si>
    <t xml:space="preserve">Обеспечение ремонта автомобильных дорог </t>
  </si>
  <si>
    <t>Ремонт автомобильных дорог общего пользования местного значения  не менее  30,0 км в год</t>
  </si>
  <si>
    <t>Задача 4. Обеспечение доступности транспортных услуг для населения</t>
  </si>
  <si>
    <t>Возмещение недополученных доходов, возникающих в связи с регулярными перевозками пассажиров автомобильным транспортом по  муниципальным маршрутам  с небольшой интенсивностью пассажиропотока</t>
  </si>
  <si>
    <t>Предоставление  субсидий юридическим  лицам (за исключением государственных и  муниципальных учреждений) и  индивидуальным предпринимателям в целях возмещения недополученных доходов, возникающих в связи с регулярными перевозками пассажиров автомобильным транспортом по  муниципальным маршрутам  с небольшой интенсивностью пассажиропотока</t>
  </si>
  <si>
    <t>Предоставление транспортных услуг  населению по 14  муниципальным маршрутам пригородного сообщения</t>
  </si>
  <si>
    <t>Задача 5. Повышение безопасности  дорожного  движения  улично-дорожной сети поселений района</t>
  </si>
  <si>
    <t>Обустройство пешеходных переходов</t>
  </si>
  <si>
    <t>Обустройство пешеходных переходов не менее  - 6 шт ежегодно</t>
  </si>
  <si>
    <t>Органы местного самоуправления</t>
  </si>
  <si>
    <t>3.</t>
  </si>
  <si>
    <t>Цель первого  уровня: Повышение эффективности муниципального управления – «Качество власти»</t>
  </si>
  <si>
    <t>3.1.</t>
  </si>
  <si>
    <t>Цель второго  уровня 1. Повышение эффективности деятельности органов местного  самоуправления</t>
  </si>
  <si>
    <t>Задача 1. Эффективное использование, содержание и распоряжение муниципальной собственностью</t>
  </si>
  <si>
    <t>Осуществление на плановой и системной основе мероприятий по земельному контролю с учетом эффективности и результативности такого контроля</t>
  </si>
  <si>
    <t>Проведение контрольных и профилактических мероприятий  соблюдения правообладателями  земельных участков требований установленных в нормативных и правовых актах  в области земельных  правоотношений на территории Емельяновского района</t>
  </si>
  <si>
    <t>Соблюдение правообладателями  земельных участков требований установленных в нормативных и правовых актах  в области земельных  правоотношений на территории Емельяновского района</t>
  </si>
  <si>
    <t>Организация работы по уточнению сведений о земельных участках, содержащихся в ЕГРН, подготовке и направлению в филиал ФГБУ "ФКП Росреестра" по Красноярскому краю соответствующих распорядительных актов в установленном порядке взаимодействия</t>
  </si>
  <si>
    <t>Организация работы по уточнению категории земельных участков, содержащихся в ЕГРН, подготовке и направлению в филиал ФГБУ "ФКП Росреестра" по Красноярскому краю соответствующих распорядительных актов в установленном порядке взаимодействия</t>
  </si>
  <si>
    <t>Увеличение налоговой базы   по земельному налогу муниципальных образований района</t>
  </si>
  <si>
    <t>Проведение работ по внесению сведений о ранее учтенных объектах недвижимости и их правообладателях, которых недостаточно для постановки на учет (Федеральный закон от 30.12.2020 № 518-ФЗ), а также реализации "гаражной амнистии" (Федеральный закон от 05.04.2021 № 79-ФЗ)</t>
  </si>
  <si>
    <t xml:space="preserve">Уточнение сведений о ранее учтенных объектах недвижимости и их правообладателях </t>
  </si>
  <si>
    <t>Увеличение налоговой базы   по имущественным налогам муниципальных образований района</t>
  </si>
  <si>
    <t>Обеспечение внесения в ЕГРН сведений в порядке межведомственного информационного взаимодействия о границах населенных пунктов, территориальных зон</t>
  </si>
  <si>
    <t>Внесение в ЕГРН сведений в порядке межведомственного информационного взаимодействия о границах населенных пунктов, территориальных зон</t>
  </si>
  <si>
    <t xml:space="preserve">Обеспечение государственного кадастрового учета, государственной регистрации прав на недвижимое имущество и сделок с ним
</t>
  </si>
  <si>
    <t>Проведение комплексных кадастровых работ на территории Емельяновского района  в отношении кадастровых кварталов, утвержденных постановлением Правительства Красноярского края от 16.03.2021 № 129-п "О проведении на территории Красноярского края комплексных кадастровых работ"</t>
  </si>
  <si>
    <t>Проведение инвентаризации (паспортизации) объектов муниципальной собственности</t>
  </si>
  <si>
    <t>Паспортизация объектов муниципальной собственности</t>
  </si>
  <si>
    <t>Установление характеристик объектов недвижимого имущества, регистрация права собственности муниципального образования</t>
  </si>
  <si>
    <t>Задача 2. Совершенствование управления муниципальными финансами</t>
  </si>
  <si>
    <t>Формирование и публикация информации о бюджетном процессе в районе и муниципальных образованиях района  на едином портале бюджетной системы Российской Федерации в информационно-телекоммуникационной сети Интернет с учетом требований бюджетного законодательства Российской Федерации</t>
  </si>
  <si>
    <t>Публикация информации о бюджетном процессе</t>
  </si>
  <si>
    <t>Повышение  уровня информированности граждан о бюджетной политике района</t>
  </si>
  <si>
    <t>МКУ "Финансовое управление"</t>
  </si>
  <si>
    <t xml:space="preserve">Разработка бюджетного прогноза (проекта бюджетного прогноза, проекта изменений бюджетного прогноза) Емельяновского района  на долгосрочный период </t>
  </si>
  <si>
    <t xml:space="preserve">Ежегодное утверждение бюджетного прогноза (проекта бюджетного прогноза, проекта изменений бюджетного прогноза) Емельяновского района  на долгосрочный период </t>
  </si>
  <si>
    <t>Наличие инструмента, позволяющего  обеспечить предсказуемость  параметров  сбалансированности  районного бюджета в долгосрочном периоде</t>
  </si>
  <si>
    <t xml:space="preserve">Проведение оценки качества финансового менеджмента главных распорядителей  бюджетных средств, главными администраторами доходов районного бюджета 
</t>
  </si>
  <si>
    <t xml:space="preserve">Оценка качества финансового менеджмента главных  распорядителей  бюджетных средств, главными администраторами доходов районного бюджета 
</t>
  </si>
  <si>
    <t xml:space="preserve">Повышение  качества финансового менеджмента  главных  распорядителей  бюджетных средств, главными администраторами доходов районного бюджета 
</t>
  </si>
  <si>
    <t>Проведение мониторинга и оценки качества управления муниципальными финансами в поселениях Емельяновского района</t>
  </si>
  <si>
    <t>Оценка качества управления муниципальными финансами в поселениях Емельяновского района</t>
  </si>
  <si>
    <t>Повышение  качества управления муниципальными финансами в поселениях Емельяновского района</t>
  </si>
  <si>
    <t xml:space="preserve">Сохранение высокого уровня долговой устойчивости муниципального образования Емельяновский район 
</t>
  </si>
  <si>
    <t xml:space="preserve">Сохранение высокого уровня долговой устойчивости муниципального образования Емельяновский район </t>
  </si>
  <si>
    <t xml:space="preserve">Предоставление  дотаций на выравнивание  бюджетной обеспеченности поселений района и иных межбюджетных трансфертов на  обеспечение сбалансированности  бюджетов поселений района
</t>
  </si>
  <si>
    <t>Задача 3. Повышение открытости в деятельности органов местного самоуправления, обеспечение прозрачности процесса принятия решений на местном уровне и результатов исполнения решений</t>
  </si>
  <si>
    <t xml:space="preserve">Размещение информации  на на официальном сайте муниципального образования Емельяновский район в информационно-телекоммуникационной сети «Интернет» </t>
  </si>
  <si>
    <t>Размещение информации   о деятельности органов местного самоуправления администрации Емельяновского  района на  официальном сайте муниципального образования Емельяновский район в информационно-телекоммуникационной сети «Интернет»</t>
  </si>
  <si>
    <t>Повышение открытости в деятельности органов местного самоуправления, обеспечение прозрачности процесса принятия решений на местном уровне и результатов исполнения решений</t>
  </si>
  <si>
    <t>Администрация Емельяновского района, структурные подразделения администрации района</t>
  </si>
  <si>
    <t>Задача 4. Привлечение населения к решению вопросов местного значения</t>
  </si>
  <si>
    <t xml:space="preserve">Проведение публичных слушаний </t>
  </si>
  <si>
    <t xml:space="preserve">Обсуждение проектов муниципальных правовых актов по вопросам местного значения в соответствии со статьей 28  Федерального закона от 06.10.2003 № 131-ФЗ "Об общих принципах организации местного самоуправления в Российской Федерации"
 </t>
  </si>
  <si>
    <t>Принятие решений по обсуждаемым вопросам</t>
  </si>
  <si>
    <t>Администрация Емельяновского района;    МКУ "Финансовое управление"</t>
  </si>
  <si>
    <t>Задача 5. Повышение качества и доступности муниципальных услуг</t>
  </si>
  <si>
    <t xml:space="preserve">Перевод в электронный формат массовых социально значимых  услуг </t>
  </si>
  <si>
    <t>Разработка административных регламентов оказания  муниципальных услуг,  внесение изменений в административные регламенты оказания  муниципальных услуг, опубликование услуг в федеральной государственной информационной системе "Единый портал  государственных и муниципальных услуг (функций)"</t>
  </si>
  <si>
    <t>Оказание услуг  через "Единый портал  государственных и муниципальных услуг (функций)"</t>
  </si>
  <si>
    <t>Администрация Емельяновского района; МКУ "Управление образованием Емельяновского района"; МКУ «Отдел культуры и искусства»; МКУ "УправЗем";  МКУ "Архив Емельяновского района"; МКУ "Финансовое управление"; МКУ "Управление строительства администрации Емельяновского района"; муниципальные образования Емельяновского района</t>
  </si>
  <si>
    <t xml:space="preserve">Проведение  независимой оценки качества условий оказания услуг муниципальными организациями в сферах культуры, образования и иными организациями, расположенными на территории  муниципального образования Емельяновский район,  оказывающими услуги в указанных сферах </t>
  </si>
  <si>
    <t>Проведение  независимой оценки качества условий оказания услуг муниципальными организациями в сферах культуры, образования</t>
  </si>
  <si>
    <t>Результаты независимой оценки качества условий оказания услуг муниципальными организациями в сферах культуры, образования и иными организациями, расположенными на территории  муниципального образования Емельяновский район,  оказывающими услуги в указанных сферах не менее 80 баллов</t>
  </si>
  <si>
    <t>МКУ "Управление образованием Емельяновского района"; МКУ "Отдел культуры и искусства"</t>
  </si>
  <si>
    <t>Ожидаемый результат/показатель и его целевое значение в 2022 году</t>
  </si>
  <si>
    <t>Отчет за 2022 год</t>
  </si>
  <si>
    <t>Отчет о реализации плана мероприятий по реализации Стратегии социально-экономического развития Емельяновского района  до 2030 года за 2022 год</t>
  </si>
  <si>
    <t>В 2022 году 264 человека приняли участие в выполнении нормативов ВФСК ГТО, 92 из которых выполнили нормативы ГТО. Доля граждан, выполнивших нормативы
Всероссийского физкультурно-спортивного
комплекса "Готов к труду и обороне" (ГТО), в
общей численности населения, принявшего
участие в выполнении нормативов
Всероссийского физкультурно-спортивного
комплекса "Готов к труду и обороне" (ГТО) в 2022 году составила 34,8%, что ниже уровня 2021 года на 24,3 процентных пункта.</t>
  </si>
  <si>
    <t xml:space="preserve">В 2022 году в районном Центре содействия малому и среднему предпринимательству 24 человека получили консультационные услуги, проведено 6 круглых стола, встреч с предпринимателями, направленных на решение проблем предпринимателей, опубликовано  на официальном сайте района в сети Интернет, в социальных сетях и в районной газете «Емельяновские веси» 676 информационных сообщений для информирования предпринимательского сообщества. </t>
  </si>
  <si>
    <t>В целях открытости в деятельности органов местного самоуправления, обеспечение прозрачности процесса принятия решений на местном уровне и результатов исполнения решений администрация Емельяновского района, структурные подразделения администрации района  в 2022 году размещали информацию на на официальном сайте муниципального образования Емельяновский район в информационно-телекоммуникационной сети «Интернет». Количество просмотров   сайта в 2022 году составило 180847, количество посетителей 41932.</t>
  </si>
  <si>
    <t>На официальном сайте муниципального образования Емельяновский район в информационно-телекоммуникационной сети «Интернет» http://ob.krasemel.ru/ информация  о бюджетном процессе размещается в разделе "Открытый бюджет".</t>
  </si>
  <si>
    <t>За 2022 год подготовлено и направлено 214 постановлений администрации Емельяновского района об установлении  категории земельных участков, по которым ранее отсутствовала данная характеристика,  в филиал ФГБУ «ФКП Росреестра»  по Красноярскому краю, по 214 земельным участкам  категория в ЕГРН ФГБУ «ФКП Росреестра»  по Красноярскому краю установлена.    По 71 земельному участку поселениями района   установлен  вид разрешенного использования. По 30 земельным участкам  установлен вид разрешенного использования и категория.</t>
  </si>
  <si>
    <t xml:space="preserve">В рамках организации работы по выявлению правообладателей ранее учтенных объектов недвижимости, находящихся на земельных участках и предназначенных для ведения личного подсобного хозяйства, огородничества, садоводства, индивидуального жилищного или гаражного строительства распоряжением администрации Емельяновского района от 16.04.2021 №130р, создана рабочая группа по проведению на территории Емельяновского района мероприятий по выявлению правообладателей ранее учтенных объектов недвижимости, направлению сведений о правообладателях данных объектов недвижимости для внесения в Единый государственный реестр недвижимости. 
На 01.02.2021 с Росреестра получены перечни объектов недвижимости, права на которые в Едином государственном реестре недвижимости не зарегистрированы. Росреестром направлены три перечня в формате Microsoft Office Excel, содержащие сведения по 21052 объектам, по всем муниципальным образованиям района. Муниципальным казенным учреждением «Управление земельно-имущественных отношений и архитектуры администрации Емельяновского района Красноярского края» (далее - Управление) проведена работа по распределению объектов по муниципальным образованиям района, перечни направлены в адрес поселений для проведения работы по выявлению правообладателей в части анализа сведений, содержащихся в похозяйственных книгах поселений и выезда специалистов поселений на место нахождения объектов. 
На 01.01.2023 Управлением выявлены правообладатели на основании полученных выписок  из ЕГРН по 43   ранее учтенным объектам недвижимости, находящихся на земельных участках, предназначенных для ведения личного подсобного хозяйства, огородничества, садоводства, индивидуального жилищного или гаражного строительства  и по 420 земельным участкам, снято с учета  85 объектов недвижимости.
За  истекший  период  2022  года  отправлены запросы:
- в Росреестр в количестве 2475 единиц; 
      - в Муниципальный отдел Министерства внутренних дел Российской Федерации «Емельяновский» 9 запроса (411 чел);
- в ОПФР по Красноярскому краю для получения информации по  СНИЛС (13 чел);
- в Межмуниципальный Емельяновский отдел Росреестра о предоставлении информации из свидетельства на право собственности земельных участков 7 запросов (552 земельных участка);
- в Еловский сельсовет на получение заверенной копии выписки из похозяйственной книги о наличии прав на земельные участки (7 чел).
Направлены письма с уведомлением о вручении проекта решения лицам, выявленным в качестве правообладателей ранее учтенных объектов недвижимости (19 чел).  
Подготовлены проекты постановлений для регистрации прав на 13  земельных участков, по всем проектам поступили возражения  от выявленных правообладателей, что все объекты стоят на кадастровом учете. Росреестром принято решение  о снятии данных «дублей» на основании заявлений Управления.
Снято с учета  посредством Личного кабинета Росреестра 638 объектов недвижимости. Зарегистрировано право на 1 земельный участок с согласия правообладателя.
</t>
  </si>
  <si>
    <t xml:space="preserve">В  ЕГРН  на 01.01.2022 внесены сведения о границах 27 населенных пунктов (д. Творогово, д. Сухая, д. Мужичкино, п. Логовой, д. Крутая, с. Никольское, д. Вечерницы, д. Гладкое, д. Подолка, д. Раскаты, д. Тыжновка, д. Борлок, д. Ясная Поляна, п. Солонцы, с. Устюг, с. Гляден, д. Погорелка, д. Плоское, д. Таскино, д. Суханово, д. Объединение, с. Частоостровское, д. Барабаново, д. Кубеково, д. Куваршино, д. Серебряково, д. Худоногово).
По итогам проведенной инвентаризации документов территориального планирования и градостроительного зонирования на предмет действующих муниципальных контрактов и гарантийных обязательств, предполагающих внесение в ЕГРН сведений о границах населенных пунктов и территориальных зон, действуют следующие муниципальные контракты: 
- № 0119200000119007019 от 01.10.2019 на выполнение работ по внесению изменений в генеральный план и правила землепользования и застройки Солонцовского сельсовета;
-  № Ф.2019.568256 от 16.09.2019 на выполнение работ по внесению изменений в генеральный план и правила землепользования и застройки Шуваевского сельсовета;
- № 49 от 07.11.2022  на выполнение работ по приведению проекта внесения изменений в генеральный план Мининского сельсовета в соответствие с требованиями к описанию и отображению в документах территориального планирования объектов федерального значения, объектов регионального значения, объектов местного значения, утвержденными приказом Министерства экономического развития Российской Федерации от 09.01.2018 № 10 и проекта внесения изменений в правила землепользования и застройки Мининского сельсовета Емельяновского района в соответствие с требованиями Приказа Федеральной службы государственной регистрации, кадастра и картографии от 10 ноября 2020 г. № П/0412 «Об утверждении классификатора видов разрешенного использования земельных участков».
- № 50 от 07.11.2022  на выполнение работ по приведению проекта внесения изменений в генеральный план Элитовского сельсовета в соответствие с требованиями к описанию и отображению в документах территориального планирования объектов федерального значения, объектов регионального значения, объектов местного значения, утвержденными приказом Министерства экономического развития Российской Федерации от 09.01.2018 № 10 и проекта внесения изменений в правила землепользования и застройки Элитовского сельсовета Емельяновского района в соответствии с требованиями Приказа Федеральной службы государственной регистрации, кадастра и картографии от 10 ноября 2020 г. № П/0412 «Об утверждении классификатора видов разрешенного использования земельных участков».
В рамках указанных контрактов подготовлены:
1. Проект внесения изменений в генеральный план и правила землепользования и застройки Солонцовского сельсовета;
1. Проект внесения изменений в генеральный план и правила землепользования и застройки Шуваевского сельсовета;
2. Проект внесения изменений в генеральный план и правила землепользования и застройки Мининского сельсовета;
3. Проект внесения изменений в генеральный план и правила землепользования и застройки Элитовского сельсовета.
Проекты документов находятся на стадии согласования с уполномоченными органами власти, предусмотренного статьей 25 Градостроительного кодекса Российской Федерации.
По мере получения согласования и утверждения документов территориального планирования будет проведена работа по внесению в ЕГРН сведений о границах населенных пунктов и территориальных зон указанных муниципальных образований.
В рамках проделанной работы в 2022  году по подготовке описания местоположения границ территориальных зон Устюгского, Тальского, Никольского и Частоостровского сельсоветов, в 1 квартале 2023 года в  ЕГРН внесены сведения о границах 39  территориальных зонах указанных муниципальных образований. 
В 2022 году  муниципальному образованию поселок Емельяново  выделены  из краевого  бюджета денежные средства в форме субсидии  на подготовку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 в сумме 1,9 млн. рублей  для внесения изменений  в  генеральный план  и правила землепользования и застройки муниципального образования.
После  утверждения  скорректированного генерального плана    будут внесены в ЕГРН сведения о  границах  населенного пункта поселок Емельяново и территориальных зон муниципального образования.
</t>
  </si>
  <si>
    <t>В 2022 году район  принял участие в конкурсном распределении иных межбюджетных трансфертов бюджетам муниципальных образований на устройство плоскостных спортивных сооружений в сельской местности. Району предоставлены межбюджетные трансферты  в сумме 8000,0 тыс.рублей.  В  соответствии  с решением  районного Совета депутатов от 24.02.2022 №20-128Р "Об утверждении Порядка предоставления иных межбюджетных трансфертов бюджетам поселений, входящим в состав Емельяновского района, на устройство плоскостных спортивных сооружений в сельской местности" данные средства предоставлены  в форме иных межбюджетных трансфертов  Никольскому сельсовету в сумме 4000,0 тыс.рублей, на устройство хоккейной площадки (коробки) в с.Никольское, софинансирование местного бюджета  составило 40,4 тыс.рублей. Также районом на территории Мининской СОШ   обустроено  плоскостное  спортивное сооружение в сельской местности,  за счет средств краевого бюджета в сумме 4000,0 тыс.рублей, районного бюджета 40,4 тыс.рублей.</t>
  </si>
  <si>
    <t>Число посещений общедоступных библиотек в 2022 году составило  160415 посещений, что  на 51809 посещений  больше, чем  в 2021 году.</t>
  </si>
  <si>
    <t>Традиционный праздник "Троица" в  2022 году проводился на территории с. Устюг. Количество участников и зрителей  составило 327 человек.</t>
  </si>
  <si>
    <t xml:space="preserve">Иммерсивное театрализованное представление "Дорога к храму" впервые проведено в 2022 году количество зрителей и участников составило 425 человек. Данное направление является туристическим. </t>
  </si>
  <si>
    <t>Доля оцифрованных заголовков единиц хранения, переведенных в электронный формат программного комплекса «Архивный фонд» (создание электронных описей), в общем количестве единиц хранения, в 2022 году составила 88,4%, что больше 2021 года на 3,6 процентных пункта. За 2022 оцифровано 877 заголовков единиц хранения.</t>
  </si>
  <si>
    <t>В 2022 году доля детей, привлекаемых к участию в творческих мероприятиях образовательных учреждений в области культуры, направленных на выявление и поддержку юных талантов, в общем числе детей составила 30,4% и увеличилась на 18,9 процентных пункта к уровню 2021 года.</t>
  </si>
  <si>
    <t>Наименование показателя</t>
  </si>
  <si>
    <t xml:space="preserve">Единицы измерения </t>
  </si>
  <si>
    <t>Отчет</t>
  </si>
  <si>
    <t>Оценка 2018 года</t>
  </si>
  <si>
    <t>Прогнозный период</t>
  </si>
  <si>
    <t>2014 год</t>
  </si>
  <si>
    <t>2015 год (базовый год)</t>
  </si>
  <si>
    <t>Демографическая ситуация  и здравоохранение</t>
  </si>
  <si>
    <t>Среднегодовая численность населения (на конец периода)</t>
  </si>
  <si>
    <t>тыс.чел.</t>
  </si>
  <si>
    <t>Коэффициент естественного прироста (убыли населения)</t>
  </si>
  <si>
    <t xml:space="preserve"> на 1000 чел.</t>
  </si>
  <si>
    <t>Общий коэффициент рождаемости</t>
  </si>
  <si>
    <t>на 1000 чел. населения</t>
  </si>
  <si>
    <t>Общий коэффициент смертности</t>
  </si>
  <si>
    <t>Коэффициент миграционного прироста (снижения)</t>
  </si>
  <si>
    <t>на 10000 чел. населения</t>
  </si>
  <si>
    <t xml:space="preserve">Занятость и уровень жизни населения </t>
  </si>
  <si>
    <t>Темп роста реальной начисленной заработной платы работников организаций (без субъектов  малого предпринимательства)  к базисному году</t>
  </si>
  <si>
    <t>%</t>
  </si>
  <si>
    <t>Х</t>
  </si>
  <si>
    <t xml:space="preserve">Уровень  зарегистрированной безработицы на конец периода </t>
  </si>
  <si>
    <t xml:space="preserve">Социальная  сфера </t>
  </si>
  <si>
    <t>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t>
  </si>
  <si>
    <t>Доля детей  в возрасте 1-6 лет, получающих дошкольную образовательную услугу и (или) услугу по их содержанию  в муниципальных образовательных учреждениях  в общей численности детей в возрасте 1-6 лет</t>
  </si>
  <si>
    <t xml:space="preserve">Доля общедоступных библиотек, подключенных  к сети Интернет, в общем количестве общедоступных библиотек </t>
  </si>
  <si>
    <t xml:space="preserve">Доля населения, систематически занимающегося  физической культурой и спортом </t>
  </si>
  <si>
    <t>Экономический потенциал</t>
  </si>
  <si>
    <t>Число субъектов малого и среднего предпринимательства  на 10000  жителей</t>
  </si>
  <si>
    <t>ед.</t>
  </si>
  <si>
    <t>Доля занятых в сфере малого  и среднего предпринимательства  в общей численности занятых в экономике</t>
  </si>
  <si>
    <t>Темп роста объема  отгруженных товаров  промышленного производства  по полному кругу  организаций, к базовому году в действующих  ценах</t>
  </si>
  <si>
    <t>Индекс производства, к базовому году разделы C, D, E: Добыча полезных ископаемых; Обрабатывающие производства; Производство и распределение электроэнергии, газа и воды</t>
  </si>
  <si>
    <t>Темп роста   производства  продукции сельского хозяйства  в хозяйствах всех  категорий к базовому году в сопоставимых ценах</t>
  </si>
  <si>
    <t>Темп роста инвестиций  в основной капитал  к базовому  году  в сопоставимых ценах</t>
  </si>
  <si>
    <t>Комфортная среда проживания</t>
  </si>
  <si>
    <t>Общая площадь жилых помещений, приходящихся  в среднем на одного жителя</t>
  </si>
  <si>
    <t>кв.м/чел.</t>
  </si>
  <si>
    <t>Ввод в действие  жилых домов на  одного жителя</t>
  </si>
  <si>
    <t>Доля  многоквартирных домов  требующих  капитального ремонта, в общем  количестве многоквартирных домов</t>
  </si>
  <si>
    <t>Удельный вес общей площади жилищного фонда, оборудованный:</t>
  </si>
  <si>
    <t>водопроводом</t>
  </si>
  <si>
    <t>канализацией</t>
  </si>
  <si>
    <t>отоплением</t>
  </si>
  <si>
    <t>горячим водоснабжением</t>
  </si>
  <si>
    <t>Доля утилизации твердых коммунальных  отходов в общем объеме образующихся твердых коммунальных отходов</t>
  </si>
  <si>
    <t>Отчет  2018 год</t>
  </si>
  <si>
    <t>Отчет  2019 год</t>
  </si>
  <si>
    <t xml:space="preserve">Прпогноз 2020 год </t>
  </si>
  <si>
    <t>Отчет 2020 год</t>
  </si>
  <si>
    <t>Отчет 2021 год</t>
  </si>
  <si>
    <t>Отчет 2022 год</t>
  </si>
  <si>
    <t xml:space="preserve">Среднемесячная заработная плата </t>
  </si>
  <si>
    <t>рублей</t>
  </si>
  <si>
    <t>Темп роста среднемесячной заработной платы реальный</t>
  </si>
  <si>
    <t>2015 Отчет</t>
  </si>
  <si>
    <t>2016 Отчет</t>
  </si>
  <si>
    <t>2017 Отчет</t>
  </si>
  <si>
    <t>2018 Отчет</t>
  </si>
  <si>
    <t>2019 Отчет</t>
  </si>
  <si>
    <t>2020 Отчет</t>
  </si>
  <si>
    <t>2021 Отчет</t>
  </si>
  <si>
    <t>2022 Отчет</t>
  </si>
  <si>
    <t>2018 год к 2015 году в %</t>
  </si>
  <si>
    <t>2020 год к 2015 году в %</t>
  </si>
  <si>
    <t>2022 год к 2015 году в %</t>
  </si>
  <si>
    <t>Объем  отгруженных товаров  промышленного производства  по полному кругу  организаций</t>
  </si>
  <si>
    <t>тыс.рублей</t>
  </si>
  <si>
    <t>Темп роста объема  отгруженных товаров  промышленного производства  по полному кругу  организаций</t>
  </si>
  <si>
    <t xml:space="preserve">В ноябре  2022 года на территории МБОУ Емельяновская СОШ №1 началось строительство школы на 450 учащихся с дошкольными группами на 100 мест, что позволит  в 2025 году сократить число обучающихся, занимающихся во вторую смену в п. Емельяново. </t>
  </si>
  <si>
    <t>В 2022 году   созданы 2 группы сельскохозяйственной направленности  в Частоостровской СОШ, группы созданы на основании договора между школой и Красноярским аграрным университетом. Данная форма работы позволяет осуществить с обучающимися раннюю профориентацию.</t>
  </si>
  <si>
    <t>В 2022 году подписан договор между Частоостровской СОШ в области агротехнического образования с Красноярским аграрным университетом.</t>
  </si>
  <si>
    <t>В 2022 году за счет субвенций краевого  бюджета  приобретено 24 жилых помещения для детей-сирот и детей, оставшихся без попечения родителей, лиц из числа детей-сирот и детей, оставшихся без попечения родителей на сумму 52766,259 тыс.рублей.</t>
  </si>
  <si>
    <t xml:space="preserve">Отделом муниципального земельного контроля МКУ «УправЗем.» в соответствии со своей компетенцией в 2022 году при проведении контрольно-надзорных мероприятий в Емельяновском районе Красноярского края были установлены 18 фактов расположения не санкционированных свалок твердо-бытовых и иных отходов жизнедеятельности человека на землях не разграниченной государственной собственности общей площадью более 5,4 га. Все факты зафиксированы с участием специалиста-геодезиста, привлекаемого в соответствии с муниципальным контрактом на оказание услуг по геодезическому измерению при контрольно-надзорных мероприятия отдела муниципального земельного контроля МКУ «УправЗем». Материалы обследований с результатами обмеров переданы для принятия мер реагирования в МКУ «УправСтрой». При проведении обследований без взаимодействия с правообладателями земельных участков, расположенных на территории Емельяновского района Красноярского края зафиксировано 14-ть фактов размещения твердо-бытовых и иных отходов жизнедеятельности человека на земельных участках, находящихся в собственности (аренде) на площади 7.4 га.  Правообладателям земельных участков в рамках требования Федерального закона от 30.07.2020 года № 248-ФЗ «О государственном контроле (надзоре), муниципальном контроле» подготовлены и направлены Предостережения о недопустимости нарушений норм и требований земельного законодательства РФ, в частности о недопустимости организации свалок твердо-бытовых отходов жизнедеятельности человека в соответствии с требованиями Федерального закона от 10.01.2002 года № 7-ФЗ «Об охране окружающей среды». </t>
  </si>
  <si>
    <t>Земельные участки для реализации инвестиционных проектов - отсутствуют</t>
  </si>
  <si>
    <t>Постановлением администрации Емельянеовского района от 01.10.2021 №1748 утвержден перечень муниципального имущества, входящего в состав Муниципальной казны Емельяновского района, свободного от прав третьих  лиц, предназначенного для предоставления  его во владение и (или) в пользование  на договорной основе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а также самозанятых граждан.  В 2022 году обращений на заключение договоров аренды данного имущества не поступало.</t>
  </si>
  <si>
    <t>Зарегистрировано право собственности МО Емельяновский район на недвижимое имущество в количестве 12 объектов.</t>
  </si>
  <si>
    <t>В 2022 году ОАО "Птицефабрика "Заря" для строительства корпусов подготовлены площадки, завезены строительные материалы. За 2022 год было произведено 333 млн. штук яиц.</t>
  </si>
  <si>
    <t>В 2022 году ООО ТК "Солнечный" разработан проект проектно-сметной документации и проведена негосударственная экспертиза проектно-сметной документации.</t>
  </si>
  <si>
    <t>На развитие отрасли растениеводства из федерального и краевого бюджетов в 2022 году направлено 37628,30081 тыс.руб. В 2022 году производство овощей составило 16038,73 тонн, урожайность картофеля составила 168,58 ц/га.</t>
  </si>
  <si>
    <t xml:space="preserve">В 2022 году строительство картофелехранилища на 3 тыс. тонн ИП Главой КФХ Байкалов А.Г. не начиналось. В 2022 году министерством сельского хозяйства и торговли Красноярского края была отклонена заявка и документы в получении гранта "Агростартап" в форме субсидии на финансовое обеспечение затрат, связанных с реализацией проекта создания и (или) развития хозяйства, денежные средства которого планировалось направить на строительство картофелехранилища на 3 тыс. тонн.  </t>
  </si>
  <si>
    <t xml:space="preserve">В 2022 году в рамках реализации мероприятий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  подпрограммы "Комплексное  развитие сельских территорий" 4 человека приняли участие в предоставлении социальных выплат на строительство (приобретение) жилья гражданам, проживающим на сельских территориях.
В 2022 социальные выплаты на строительство (приобретение) жилья в Емельяновском районе получили 2 человека:
На строительство жилья:
1. Борзенко Елизавета Валерьевна, агроном ООО «Емельяновское»;
2. Пустошилов Василий Васильевич, агроном ИП Глава крестьянского (фермерского) хозяйства Гурбанов Р.М.о.
Остальным участникам было отказано в связи с недостаточным лимитом субсидий, предусмотренных на финансирование мероприятия. За ними сохраняется право на участие в следующем году. При этом очередность на получение государственной поддержки определяется в хронологической последовательности в соответствии с датой подачи заявления, являющегося основанием для включения в сводный список.
</t>
  </si>
  <si>
    <t>В 2022 году в отдел сельского хозяйства администрации Емельяновского района не поступало обращений за консультационной помощью для участия в отборе для предоставления грантов в форме субсидий на финансовое обеспечение затрат на развитие семейных ферм. В 2022 году не поступало заявок и документов от глав крестьянских (фермерских) хозяйств или индивидуальных предпринимателей, являющимися сельскохозяйственными товаропроизводителями района для участия в отборе для предоставления грантов в форме субсидий на финансовое обеспечение затрат на развитие семейных ферм.</t>
  </si>
  <si>
    <t xml:space="preserve">В 2022 году в отдел сельского хозяйства администрации Емельяновского района поступало 5 обращений за консультационной помощью по предоставлению заявки и документов для участия в отборе для предоставления грантов "Агростартап" в форме субсидий на финансовое обеспечение затрат, связанных с реализацией проекта создания и (или) развития хозяйства. В 2022 году поступило 5 заявок и документов от глав крестьянских (фермерских) хозяйств или индивидуальных предпринимателей, являющимися сельскохозяйственными товаропроизводителями района для участия в отборе для предоставления грантов "Агростартап" в форме субсидий на финансовое обеспечение затрат, связанных с реализацией проекта создания и (или) развития хозяйства. В 2022 году индивидуальный предприниматель Кокоулин Евгений Александрович по результатам конкурса «Агростартап» получил 2830 тыс. рублей на создание и развитие хозяйства по выращиванию картофеля. Общая сумма проекта составила более 3 500 тыс. рублей. В рамках реализации проекта в 2022 году создано одно рабочее место, приобретен трактор и картофелесажалка. </t>
  </si>
  <si>
    <t xml:space="preserve">Законом Красноярского края от 01.12.2014 № 7-2835 «Об отдельных мерах по обеспечению ограничения платы граждан за коммунальные услуги» предусмотрены отдельные меры по обеспечению ограничения платы граждан за коммунальные услуги в связи с применением предельных (максимальных) индексов изменения размера вносимой гражданами платы за коммунальные услуги. 
Согласно Закону Красноярского края от 01.12.2014 № 7-2839 «О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отдельных мер по обеспечению ограничения платы граждан за коммунальные услуги» органы местного самоуправления наделены полномочиями по осуществлению государственных полномочий по реализации отдельных мер по обеспечению ограничения платы граждан за коммунальные услуги.
Предельный (максимальный) индекс изменения размера вносимой гражданами платы за коммунальные услуги в соответствии с Указом Губернатора Красноярского края от 15.12.2021 №382-уг в 2022 году составил 4%. Фактический рост тарифов на коммунальные услуги в 2022 году составил 6%. Таким образом ежегодно рост тарифов на коммунальные услуги ресурсоснабжающих организаций выше предельного (максимального) индекса изменения размера вносимой гражданами платы за коммунальные услуги, что обуславливает недостежение показателя до 100%.
В 2022 году уровень фактической оплаты населением за жилищно-коммунальные услуги от начисленных платежей составил 70,04 %. 
</t>
  </si>
  <si>
    <t>В 2021-2022 гг в соответствии с муниципальным контрактом №0119300033821000106 выполнены работы по строительству автомобильной дороги по ул. Енисейская, протяженностью 946.94 м; ул. Енисейская Малая левая, протяженностью 330,91 м; ул. Енисейская Малая левая, протяженностью 207,97 м и ул. Полевая-Енисейская прав. Малая, протяженностью 1036,98 м. - 1 этап строительства, ул. Енисейская, на общую сумму 67 795 438 рублей 18 копеек, в том числе за счет средств краевого бюджета – 65 342 628 рублей 18 копеек, за счет средств местного бюджета –   2 452 810 рублей 00 копеек. Работы выполнены и оплачены в полном объеме.</t>
  </si>
  <si>
    <t>В подпрограмме «Охрана окружающей среды и экологическая безопасность» муниципальной программы Емельяновского района «Реформирование и модернизация жилищно-коммунальной инфраструктуры и повышение энергетической эффективности, охрана окружающей среды и экологическая безопасность» в 2022 году запланировано ликвидировать 5 мест несанкционированного размещения твердых коммунальных отходов, фактически ликвидировано – 1 свалка.. Ликвидирована свалка по судебному решению Емельяновского районного суда от 01.02.2022 №2-135/2022 п. Арей в кадастровом квартале 24:11:0130201. 
В связи с неблагоприятными погодными условиями, высоким снежным покровом, провести запланированные мероприятия по ликвидации 4-х мест несанкционированного размещения ТКО не представилось возможным, реализация мероприятий по ликвидации свалок перенесена на 2023 год.</t>
  </si>
  <si>
    <t>В 2022 году в рамках конкурсного распределения иных межбюджетных трансфертов бюджетам муниципальных образований Красноярского края на обустройство мест (площадок) накопления отходов потребления и (или) приобретение контейнерного оборудования, Емельяновскому району выделены   средства краевого бюджета  в размере 1800,0 тыс.рублей, софинансирование из районного бюджета  145,8 тыс.рублей,    на  обустройство мест (площадок)  накопления  отходов  потребления  без приобретения  контейнерного  оборудования  для населенных пунктов 34 шт. В соответствии с Федеральным законом №44-ФЗ 12.09.2022 электронные аукционы признаны несостоявшимися, причина признания несостоявшимися -  отсутствие подачи  заявок на участие в закупке. В связи с отсутствием организаций готовых реализовать по установленной стоимости мероприятие по обустройству контейнерных площадок на территории Емельяновского района, реализовать мероприятие не представилось возможным, в соответствии с этим выделенные средства краевого бюджета не реализованы.</t>
  </si>
  <si>
    <t xml:space="preserve">В рамках мероприятия 1.16. подпрограммы "Развитие транспортного комплекса" государственной программы Красноярского края "Развитие транспортной системы" в 2022 году предоставлена субсидия государственному предприятию Красноярского края "Центр транспортной логистики" на реконструкцию перрона воздушных судов и площадки перронной механизации в международном аэропорту Красноярск.
Государственное предприятие красноярского края "Центр транспортной логистики"  заключило  контракт 16.04.2022 № 2246608388822000001  с АО «ПО «Возрождение» со сроком исполнения 31.03.2024 на  выполнение работ по реконструкции объекта: «Сооружения - перроны ВС и площадка перронной механизации. Реконструкция перрона в аэропорту Красноярск (Емельяново)», 1-й этап 2-я очередь. Расходы краевого бюджета в 2022 году  на  реконструкцию составили  1210000,0  тыс.рублей. Произведены авансовые платежи, а также оплачены выполненные работы, по реконструкции объекта, техническая готовность объекта составляет 43,8 %.
</t>
  </si>
  <si>
    <t xml:space="preserve">Реконструкция автомобильной дороги Красноярск – Элита в Емельяновском районе Красноярского края проводится в рамках мероприятия 1.2. «Строительство и реконструкция автомобильных дорог общего пользования регионального  и межмуниципального значения Красноярской агломерации за счет средств дорожного фонда Красноярского края» подпрограммы «Региональные проекты в области дорожного хозяйства и повышения безопасности дорожного движения, реализуемые в рамках национальных проектов» государственной программы Красноярского края "Развитие транспортной системы".  Фактическое исполнение за 2022 год составило 901 559,1 тыс. рублей или 96 % к плановым годовым назначениям. Остаток бюджетных ассигнований в сумме 37 490,6 тыс. рублей обусловлен следующим:
задержкой поставки строительных материалов (скальный камень) 
по объекту: «Реконструкция автомобильной дороги Красноярск – Элита 
в Емельяновском районе Красноярского края. II этап», что повлекло за собой невозможность проведения реконструкции объекта, и, как следствие, невозможность освоения средств в размере 35 899,1 тыс. рублей; 
судебными разбирательствами с собственниками земельного участка по объекту: «Реконструкция автомобильной дороги Красноярск – Элита 
в Емельяновском районе Красноярского края. III этап» в сумме 1 219,3 рублей, предназначенные для выплаты размера возмещения за изъятие земельного участка для государственных нужд;  
уточнением прочих расходов и фактически выполненных строительно-монтажных работ при реализации проектов по реконструкции автомобильной дороги «Красноярск – Элита» в Емельяновском районе 
в сумме 372,2 тыс. рублей. 
Показатель по мероприятию выполнен в полном объеме. В 2022 году введено в эксплуатацию 5,579 км (план – 5,579 км) автомобильных дорог общего пользования регионального и межмуниципального значения Красноярской агломерации.
</t>
  </si>
  <si>
    <t>21.1.</t>
  </si>
  <si>
    <t>21.2.</t>
  </si>
  <si>
    <t>21.3.</t>
  </si>
  <si>
    <t>21.4.</t>
  </si>
  <si>
    <t xml:space="preserve">25.04.2022 13 волонтерами проведен субботник на памятнике культурного наследия - могиле М.М. Спиридова. </t>
  </si>
  <si>
    <t>Фестиваль национальных культур "Славянское подворье приглашает" проводится один раз в два года. В 2022 году фестиваль проведен 22.05.2023  на площади "Юбилейная в пгт.Емельяново", количество участников и зрителей в 2022 году составило 1000 человек.</t>
  </si>
  <si>
    <t xml:space="preserve">В 2022 году район принял участие в конкурном распределении 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тысяч человек, предоставляемых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 Субсидия району предоставлена в размере  564,0 тыс.рублей, софинансирование из районного бюджета составило 32,6 тыс.рублей. Средства направлены на  укрепление материально-технической базы СК д.Кубеково Частоостровского сельсовета (приобретено  музыкальное звуковое оборудование;  СДК д.Минино Элитовского сельсовета (приобретен  проектор, музыкальное  звуковое оборудование).
В рамках предоставленной  субсидии бюджетам муниципальных образований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 в размере 170,0 тыс.рублей, софинанстрование из районного бюджета 3,4 тыс.рублей, приобретены  для Народного хореографического ансамбля "Потешки"-комплект сценического костюма женский 14 штук; комплект сценического костюма мужской 7 штук; туфли женские - 20 пар; сапоги мужские - 10 пар – 173,4 тыс.рублей,  в том числе за счет средств  районного бюджета 3,4 тыс.рублей.
Проведен ремонт кровли над складом в здании МБУК «Емельяновский РДК», за счет средств  краевого  бюджета, полученных за содействие развитию налогового потенциала  в сумме  292,156 тыс.руб.
</t>
  </si>
  <si>
    <t>В 2022 году по 14 муниципальным маршрутам из 7070 рейсов перевозчиками фактически выполнено 6999 рейсов, недостижение планового показателя произошло в связи с невыполнением перевозчиками рейсов. Перевезено 41 975 человек. Сумма заключенных контрактов на оказание транспортных услуг составила 10 763, 3 тыс. рублей, объем фактически оплаченных транспортных услуг (кассовый расход) составил 10 680,9 тыс. рублей.</t>
  </si>
  <si>
    <t xml:space="preserve">В соответствии с Постановлением администрации Емельяновского района от 22.11.2013№ 2607  «Об утверждении  положения об организации проведения мониторинга качества финансового менеджмента, осуществляемого главными распорядителями бюджетных средств, главными администраторами доходов районного бюджета» МКУ «Финансовое управление» ежеквартально проводит мониторинг качества финансового менеджмента. 
Средняя рейтинговая оценка качества финансового менеджмента по состоянию на 1 января 2023 года составила 20,6 балла при возможной максимальной рейтинговой оценке 30 баллов, что выше средней рейтинговой оценки за 2021 год на 0,1 балла или на 0,49% (по состоянию на 1 января 2022 года средняя итоговая оценка составила 20,5 балла).
По результатам мониторинга качества финансового менеджмента по состоянию на 1 января 2023 года наилучшие рейтинговые оценки качества финансового менеджмента сложились по следующим 3 главным распорядителям бюджетных средств, главным администраторам доходов районного бюджета (из 8):
МКУ «Финансовое управление» - 24,00 балла;
Емельяновский районный Совет депутатов – 23,33 балла;
МКУ «Управление образованием администрации Емельяновского района» - 21,82 балла.
Самые низкие итоговые оценки качества финансового менеджмента сложились по следующим 3 главным распорядителям бюджетных средств, главным администраторам доходов районного бюджета (из 8):
МКУ «УправЗем.» - 19,50 балла;
КСО – 18,75 балла;
МКУ «Управление строительства администрации Емельяновского района» - 16,50 балла.
</t>
  </si>
  <si>
    <t xml:space="preserve">В соответствии с Постановлением администрации Емельяновского района от 25.03.2019 № 361 «Об утверждении Порядка проведения мониторинга и оценки качества управления муниципальными финансами в поселениях Емельяновского района» МКУ «Финансовое управление» ежегодно проводит мониторинг и оценку качества управления муниципальными финансами в поселениях Емельяновского района.
По результатам проведенного за 2022 год Мониторинга поселения Емельяновского района в соответствии с Постановлением разделились по степеням качества управления муниципальными финансами (далее - степень качества) на три группы.
Первая степень качества присвоена Элитовскому сельсовету, как и в 2021 году.
Количество муниципальных образований со второй степенью качества в 2022 году уменьшилось до 4 (МО поселок Емельяново, Частоостровский, Зеледеевский  сельсоветы и сельсовет Памяти 13 борцов) по сравнению с предыдущим годом (в 2021 году – 6 поселений: МО поселок Емельяново, Шуваевский, Еловский, Зеледеевский, Никольский  сельсоветы и сельсовет Памяти 13 борцов) 
Все остальные территории были отнесены к третьей степени качества управления муниципальными финансами – 8 поселений, (в 2021 году – 6 поселений).
</t>
  </si>
  <si>
    <t xml:space="preserve">В целях обеспечения равных условий для устойчивого и эффективного исполнения расходных обязательств муниципальных образований района, обеспечения сбалансированности и повышения финансовой самостоятельности  бюджетов поселений Емельяновского района в составе муниципальной программы Емельяновского района «Управление муниципальными финансами Емельяновского района» разработана и утверждена 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Емельяновского района» (далее - подпрограмма). 
Основными задачами развития межбюджетных отношений в Емельяновском районе, изложенными в подпрограмме, являются: 
создание условий для обеспечения финансовой устойчивости бюджетов муниципальных образований района;
отсутствие в бюджетах поселений просроченной кредиторской задолженности по исполнению обязательств перед гражданами.
МКУ "Финансовое управление" проводит  мониторинг и контроль  за поступлением собственных доходов в  бюджеты поселений. Помимо дотаций на выравнивание бюджетной обеспеченности в районном бюджете предусматриваются иные межбюджетные трансферты на поддержку мер по обеспечению сбалансированности бюджетов поселений.
В 2022 году межбюджетные трансферты составили 90,3 млн.рублей, что больше уровня 2021 года на 8,7%  или на 7,2 млн.рублей из них:
дотации на выравнивание бюджетной обеспеченности поселений из краевого и районного бюджетов – 41,1 млн.рублей;
иные межбюджетные трансферты  на обеспечение сбалансированности бюджетов поселений  - 49,2 млн.рублей.
В 2022 году предоставлены  бюджетные кредиты на покрытие дефицита бюджетов поселений  района в сумме 8316,9 тыс.руб., в том числе: 
 Еловскому сельсовету  -  4773,9 тыс.руб.;
 Устюгскому сельсовету  - 1943 тыс.руб.;
 Тальскому сельсовету  -  1600 тыс.руб.
</t>
  </si>
  <si>
    <t>В 2022 году в школах района были реализованы в рамках ПФДО - 45 программ, что на 24 программы больше, чем в 2021, доля детей в возрасте  от 5 до 18 лет, охваченных ПФДО составила 7,19%.</t>
  </si>
  <si>
    <t xml:space="preserve">В 2022 году 4 дошкольных учреждения (МБДОУ Тальский детский сад "Рябинушка", МБДОУ Элитовский детский сад, МБДОУ Емельяновский детский сад  № 4 "Тополек")   получили лицензию на реализацию общеобразовательных  программ дополнительного образования детей и взрослых. </t>
  </si>
  <si>
    <t xml:space="preserve">В 2022 году в рамках реализации Федерального проект "Современная школа" национальный проект "Образование"  району предоставлена субсидия  за счет средств федерального и краевого бюджета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размере 8974,9 тыс.рублей, софинансирование за счет средств районного бюджета составило 90,7 тыс.рублей.  В 2022 году создано и обеспечено функционирование центров образования естественно-научной и технологической  направленностей  в общеобразовательных  организациях, расположенных  в сельской   местности (МБОУ Частоостровская СОШ, МБОУ Никольская СОШ, МБОУ Шуваевская СОШ, МБОУ Элитовская СОШ) , оборудованием, расходными материалами, средствами обучения и воспитания на создание и обеспечение функционирования, центров  образования естественно-научной и технологической направленностей "Точка роста" естественно-научной и технической направленностей, а также для практической отработки учебного материала по учебным предметам "Физика", "Химия", "Биология".  Оформлены помещения  центров в соответствии с федеральными стандартами.
 </t>
  </si>
  <si>
    <t>В 2022 году  району предоставлена субсидия бюджетам муниципальных образований на создание условий для предоставления горячего питания обучающимся общеобразовательных организаций  в сумме 16927,8 тыс.рублей, освоено 14026,0 тыс.рублей, софинансирование из районного бюджета составило 738,2 тыс.рублей, средства направлены на приобретение передвижных зданий (в том числе модульных)  для организации горячего питания школьников в МБОУ Тальская СОШ, МБОУ Гаревская СОШ.</t>
  </si>
  <si>
    <t>Согласно планов мероприятий ( "дорожных карт")  в соответствии с паспортом доступности объектов и услуг образования для детей с ограниченными возможностями здоровья в  26 образовательных организациях Емельяновского района   необходимо завершить создание универсальной безбарьерной среды. В  2022 году  в МБОУ Арейская СОШ  был установлен уличный пандус, отремонтирована входная группа , на что затрачено  49,2 тыс.рублей  из районного бюджета бюджета. В  МБДОУ Емельяновский  детский сад № 3  размещена знаковая (табличная) информация, устранены препятствия для перемещения колясок   на сумму   203,0 тыс. рублей из районного бюджета. . Доля  муниципальных образовательных организаций, в которых создана универсальная безбарьерная среда  за 2022 год составила 7,7%.</t>
  </si>
  <si>
    <t xml:space="preserve"> В 2022 году 54% учащихся приняли участие  в этапах краевого молодежного форума «Научно-технический потенциал Сибири», региональном фестивале «PROFEST-регион», в этапах регионального конкурса «Таланты без границ», этапах Всероссийского конкурса "Живая классика", этапах Всероссийской олимпиады школьников</t>
  </si>
  <si>
    <t xml:space="preserve">В 2022 году 48 учащихся приняли участие в краевом этапе «Таланты без границ»; 8 учащихся участвовали в краевом молодежном форуме «Научно-технический потенциал Сибири», 1 ученик участник Всероссийского конкурса "Живая классика".  7 человек стали призерами этих конкурсов. 12 учащихся участвовали в региональном этапе Всероссийской олимпиаде школьников и 2 школьника стали призерами регионального уровня. Общее количество участников на краевых этапах вышеуказанных мероприятий 57 , из них призёров 9, что составляет 15,8 % от числа участников. </t>
  </si>
  <si>
    <t>В 2022 году у 25%  педагогов простроены индивидуальные маршруты по устранению образовательных дефицитов.</t>
  </si>
  <si>
    <t>В 2022 году проведено 104 мероприятия, что больше уровня 2021 года на 26,8% или на 22 мероприятия. Увеличение мероприятий обусловлено организацией выездных лекций  "Музей в чемодане". В мероприятиях  приняло участие 8521 человек, что  на 5221  человек больше, чем в 2021 году.  Доля населения, участвующего в мероприятиях МБУК «Историко-краеведческий музей Емельяновского района» в 2022 году составила 14,1%.</t>
  </si>
  <si>
    <t>Доля библиотек, подключенных к сети Интернет составила 96,15%.  Из 26 библиотек, 25 библиотек  подключено к сети Интернет.</t>
  </si>
  <si>
    <t>В 2022 году проведено 104 мероприятия, что больше уровня 2021 года на 26,8% или на 22 мероприятия. Увеличение мероприятий обусловлено организацией выездных лекций  "Музей в чемодане".</t>
  </si>
  <si>
    <t xml:space="preserve">Число клубных формирований в 2022 году составило 403 единицы и осталось на уровне 2021 года. </t>
  </si>
  <si>
    <t>В 2022 году количество экземпляров новых поступлений в библиотечные фонды библиотек на 1 тыс. человек населения  составило 111 экземпляров, по  сравнению с 2021 годом произошло увеличение показателя в связи с приобретением в 2022 году 2166 экземпляров книг за счет средств  федерального, краевого и районного бюджетов, в рамках предоставленных субсидий бюджетам муниципальных образований на государственную поддержку отрасли культуры (модернизация библиотек в части комплектования книжных фондов) и субсидий бюджетам муниципальных образований на комплектование книжных фондов библиотек муниципальных образований Красноярского края.</t>
  </si>
  <si>
    <t>Количество культурно-массовых мероприятий в 2022 году составило 4542 единицы, в 2021 году 3489 единиц. Увеличение показателя вызвано снятием ограничительных мер вызванных COVID-19.</t>
  </si>
  <si>
    <t>2 декабря 2022 года прошло итоговое мероприятие #МолодоЗелено, где приняли участие 70 активистов флагманских программ движения - российское движение школьников (далее - РДШ), российское движение детей и молодежи, юнармия.</t>
  </si>
  <si>
    <t xml:space="preserve">Количество военно-патриотических объединений, получивших материальную и (или) методическую поддержку, не менее 6 объединений </t>
  </si>
  <si>
    <t>Численность населения систематически занимающегося физкультурой и спортом в 2022 году составила 23465 человек, что больше уровня 2021 года на 1398 человек или на 6,3%.</t>
  </si>
  <si>
    <t>Численность граждан, систематически занимающихся физической культурой и спортом по месту жительства в 2021 составила  3063 человек, в 2022 году 3388 человек, прирост составил 325 человек.  В целях обновления материально-технической  базы физкультурно-спортивных клубов по месту жительства граждан, бюджетам 7 муниципальных образований  района  предоставлены межбюджетные трансферты  за счет средств краевого  бюджета  в сумме 2873,1 тыс.рублей, фактически освоено 2804,815 тыс.рублей.</t>
  </si>
  <si>
    <t>Обществом с ограниченной ответственностью «КрасАльфаСтрой»  в соответствии с государственным контрактом  от 25.07.2022 № 487-01.1-22/1220595  в 2022  начато строительство: 20-квартирного жилого дом в Емельяновском районе в с.Шуваево.   Срок выполнения работ: со дня, следующего за днем заключения Контракта по 01.08.2023 г.. Расходы  краевого бюджета на строительство дома в 2022 году составили 32440,5 тыс.рублей.</t>
  </si>
  <si>
    <t>Министерство промышленности, энергетики и жилищно-коммунального хозяйства Красноярского края, заказчик государственное предприятие Красноярского края "Центр развития коммунального комплекса"</t>
  </si>
  <si>
    <t xml:space="preserve">В рамках мероприятия 3.  подпрограммы «Чистая вода»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 в 2022 году предоставлена  субсидия государственному предприятию Красноярского края "Центр развития коммунального комплекса" на строительство и реконструкцию (модернизацию) объектов питьевого водоснабжения в сумме 150632,0 тыс. рублей, в том числе за счет средств федерального бюджета 143100,4 тыс.рублей. В рамках субсидии  ведется строительство   объекта «Водопровод Емельяновского района. 1 этап строительства» с завершением работ в 2023 году. За счет внебюджетных источников  расходы на строительство составили 11188,5 тыс.рублей. 
Водопровод строится в рамках нацпроекта «Жилье и городская среда» федерального проекта «Чистая вода». Объект планируется возвести в три этапа, это займет около трёх лет. Пропускная способность водопровода составит 700 кубометров в час. Чистой питьевой водой будут обеспечены жители поселков Емельяново, Солонцы, Дрокино, Логовой и Творогово, в том числе 30 тысяч садоводов.
Компанией-подрядчиком ООО«СтройСервис», на первом этапе  построено 3,0 км водопроводных сетей в границах города Красноярска. 
</t>
  </si>
  <si>
    <t>Количество объектов коммунальной инфраструктуры, в отношении которых завершены мероприятия по капитальному ремонту и (или) реконструкции, не менее 2-х объектов ежегодно;  количество приобретенного и смонтированного технологического оборудование, предназначенного для обеспечения функционирования систем теплоснабжения, электроснабжения, водоснабжения, водоотведения и очистки сточных вод, не менее 2-х единиц ежегодно</t>
  </si>
  <si>
    <t>В 2022 году за счет средств краевого бюджета  выполнена оплата проектных работ согласно положительного заключения Госэкспертизы  от 18.03.2022 №24-1-1-3-015490-2022 на сумму 49883,0 тыс.рублей. Заключен контракт  на СМР и ПНР  №322-04-2022 от 31.08.2022 с ООО "ТЕХНО-СФЕРА" на сумму 97145,1 тыс.рублей. Выполнены фундаменты, монтаж  коллектора  и водопровода, установлена КНС. Произведена отсыпка территории ОСК. Заключен договор  на поставку  технологического оборудования (проавансировано).</t>
  </si>
  <si>
    <t>В целях заключения  концессионных  соглашений в 2022 году  проводилась постановка на кадастровый учет объектов ЖКХ в количестве 12 штук: 1. Наружная теплосеть; Красноярский край, Емельяновский район, п. Минино, ул. Кедровая, ул. Таежная, ул. Молодежная, пер. Лесхозный, сооружение 2; кад. № 24:11:0000000:12492; 2. Электрические сети - 3 очередь; Красноярский край, Емельяновский район, п.Элита, ул. Тихая,  ул. Уютная, ул.Добрая, ул.Дивная, ул.Отрадная, пер. Ореховый, пер. Медовый; кад. № 24:11:0340101:4190; 3.Электрические сети-2 очередь; Красноярский край, Емельяновский район, п.Элита, ул. Нагорная,  ул. Широкая, ул.Сибирский тракт, ул.Уютная, ул.Светлая, ул.Центральная; кад. № 24:11:0340101:4189; 4. Наружные сети водоснабжения-3 очередь; Красноярский край, Емельяновский район, п.Элита, ул.Дорожная,  ул. Центральная,  ул. Тихая,  ул. Светлая, ул. Добрая, ул.Отрадная, пер. Медовый, пер.Ореховый; кад. № 24:11:0340101:4592; 5. Наружные сети водоснабжения- 2 очередь; Красноярский край, Емельяновский район, п.Элита, м/к Северный, ул.Нагорная,  ул. Широкая,  ул. Сибирский тракт,  пер. Грибной; кад. № 24:11:0340101:4591; 6. Наружные сети водоснабжения-1 очередь; Красноярский край, Емельяновский район, п.Элита, м/к Северный, ул.Дорожная,  ул. Ключевая,  ул. Приозерная,  ул. Цветной бульвар; кад. № 24:11:0340101:4588; 7.  Тепловые сети- 3 очередь; Красноярский край, Емельяновский район, п.Элита, ул. Дорожная, ул. Центральная,  ул. Тихая, ул. Уютная, ул. Светлая, ул.Добрая, ул.Дивная, ул.Отрадная, пер. Ореховый, пер. Медовый; кад. № 24:11:0340101:4589; 8. Тепловые сети- 2 очередь; Красноярский край, Емельяновский район, п.Элита, м/к Северный ул. Нагорная, ул.Сибирский тракт, пер.Грибной.; кад. № 24:11:0340101:4587; 9. Тепловая сеть-1 очередь; Красноярский край, Емельяновский район, п.Элита, м/к Северный, ул.Дорожная,  ул. Ключевая,  ул. Приозерная,  ул. Цветной бульвар; кад. № 24:11:0340101:4590; 10. ЛЭП 10 кВ от ПС 64-35/10 до ТП 64-3-1 (школа), 0,90 км; Россия, Красноярский край, Емельяновский район, с. Дрокино; кад. № 24:11:0000000:13437; 11. ЛЭП 0,4 кВ от 45-13-3; Российская Федерация, Красноярский край, Емельяновский р-н, пгт. Емельяново, от КТП 45-13-3 по ул. 2-х Борцов, соор. 4; кад. № 24:11:0010104:6570; 12. ЛЭП 0,4 кВ от 45-13-3; Российская Федерация, Красноярский край, Емельяновский р-н, пгт. Емельяново, от КТП 45-13-3 по ул. 2-х Борцов, соор. 3; кад. № 24:11:0010104:6666, в рамках доведенных лимитов, для последующего включения в концессионные соглашения. Ведение переговоров.</t>
  </si>
  <si>
    <t xml:space="preserve"> Ежегодно район принимает участие в конкурсном распределении субсидии бюджетам муниципальных образований на предоставление социальных выплат молодым семьям на приобретение (строительство) жилья. В 2022 году за счет средств федерального краевого бюджета субсидия составила 3212,8 тыс.рублей, софинансирование районного бюджета 1000,0 тыс.рублей.   Социальная выплата предоставлена 2 молодым семьям (размер  предоставленных социальных выплат - 1 914, 912 тыс.рублей
2 297, 894  тыс.рублей).</t>
  </si>
  <si>
    <t>Строительство улично-дорожной сети общего пользования местного значения в пгт. Емельяново на
земельном участке севернее
птицефабрики «Заря»,
между автодорогой
Емельяново Мужичкино и
Емельяново-Устюг: 7012,96 метров</t>
  </si>
  <si>
    <t xml:space="preserve">Снижение количества  несанкционированных свалок, ежегодно не менее 3-х несанкционированных свалок </t>
  </si>
  <si>
    <t>В соответствии с Распоряжением администрации Емельяновского района от 26.04.2022 №137р "О проведении двухмесячника по благоустройству на территории Емельяновского района в 2022 году" в период с 22.04.2022-22.06.2022 г. утвержден план мероприятий по подготовке двухмесячника по благоустройству Емельяновского района в 2022 году,  который включает в себя следующие мероприятия: 1) проведение работ с Главами сельсоветов МО и управляющими компаниями Емельяновского района о необходимости организации двухмесячника на закрепленной за ними территории; 2) размещение в СМИ о проведении двухмесячника по благоустройству; 3) приведения в соответствии с санитарными нормами контейнерных площадок. Мероприятия выполнены в полном объеме. В газете "Емельяновские веси" и на официальном сайте администрации Емельяновского района размещена информация о проводимых мероприятиях, проведены субботники, проведены мероприятия по приведению в соответствии с санитарными нормами контейнерных площадок.</t>
  </si>
  <si>
    <t>Задача 1. Формирование эффективной инвестиционной политики района для активизации экономической деятельности на территории района и привлечения внутренних и внешних инвесторов</t>
  </si>
  <si>
    <t>Ежегодно район участвует в  конкурсном распределении средств краевого бюджета  на  оказание финансовой поддержки субъектам малого и среднего предпринимательства. В 2022 году за счет средств краевого бюджета   району предоставлена субсидии бюджетам муниципальных образований на реализацию муниципальных программ развития субъектов малого и среднего предпринимательства в сумме 860,9 тыс.рублей и 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сумме 1121,8 тыс.рублей.  В результате  конкурсных отборов и отборов проведенных администрацией Емельяновского района в 2022 году поддержка оказана 7 субъектам малого и среднего предпринимательства  в размере 1676,5 тыс.рублей, в том числе за счет средств районного бюджета 83,8 тыс.рублей. Количество созданных рабочих мест (включая вновь зарегистрированных индивидуальных предпринимателей) в секторе малого и среднего предпринимательства при реализации программы составило 1 единица; количество сохраненных рабочих мест (включая вновь зарегистрированных индивидуальных предпринимателей) в секторе малого и среднего предпринимательства при реализации программы 63 единицы,  объем привлеченных инвестиций в секторе малого и среднего предпринимательства при реализации программы составил 7827,7 тыс.рублей.</t>
  </si>
  <si>
    <t>Министерство транспорта Красноярского края, МКУ "Управление строительства администрации Емельяновского района",  МКУ "УправЗем"</t>
  </si>
  <si>
    <t xml:space="preserve">В рамках государственная программа Красноярского края «Развитие транспортной системы» бюджетам муниципальных образований  района  и районному бюджету  в рамках конкурсного распределения  выделены субсидии   на  Капитальный ремонт   и ремонт дорог общего пользования местного значения. Отремонтировано  10,318 км  на сумму 53612,9 тыс. рублей, в том числе  за счет средств местного бюджета 1954,0 тыс.рублей; на  ремонт автомобильных дорог общего пользования местного значения, являющихся подъездами к садоводческим, огородническим некоммерческим товариществам 1,465 км – на сумму 6158,6 тыс.рублей, в том числе средства районного бюджета  13,6 тыс.рублей; ремонт автомобильных дорог общего пользования местного значения в целях решения задач социально-экономического развития территории  8,7097  км  на сумму 36754,0 тыс.рублей, в том числе средства районного бюджета  3053,9 тыс.рублей.
</t>
  </si>
  <si>
    <t>Реализация мероприятий по обустройству техническими средствами организации дорожного движения , в соответствии с требованиями национальных стандартов на автомобильных дорогах общего пользования местного значения расположенных вблизи образовательных учреждений</t>
  </si>
  <si>
    <t xml:space="preserve">В рамках выполнения Комплексных кадастровых работ  19.04.2022  был заключен  муниципальный контракт  № 0119200000122001093   с ООО «Стройгеокомплекс»  (далее - ООО "СТК) на сумму 563440,81 рублей, за счет средств федерального и краевого бюджетов.
В соответствии с муниципальным контрактом ООО «СГК» были проведены комплексные кадастровые работы на территории кадастрового квартала 24:11:0410502 в границах Мининского сельсовета Емельяновского района Красноярского края.
Согласно кадастровому плану территории в кадастровом квартале 24:11:04104502 расположены 301 земельный участок и 17 объектов капитального строительства. В результате выполнения работ в ЕГРН внесены сведения по 236 земельным участкам и 9 объектам капитального строительства.
30,05.2022  был заключен  муниципальный контракт  № 0119200000122001093 с  АО «Красноярское аэрогеодезическое предприятие» (далее - АО «Кагп») с ценой контракта 268837,49 рублей, за счет средств федерального и краевого бюджетов.
В соответствии с муниципальным контрактом АО «Кагп» были проведены комплексные кадастровые работы на территории кадастрового квартала 24:11:0410436 на территории Емельяновского района Элитовского сельского Совета, район с. Арейское.
Согласно кадастровому плану территории в кадастровом квартале 24:11:0410436 расположены 170 земельных участков и 13 объектов капитального строительства. В результате выполнения работ в ЕГРН внесены сведения по 86 земельным участкам и 6 объектам капитального строительства.
</t>
  </si>
  <si>
    <t xml:space="preserve">В соответствии с постановлением администрации Емельяновского района от  16.05.2017 № 1097 «Об утверждении Порядка разработки и утверждения, периода действия, а также требований к составу и содержанию бюджетного прогноза Емельяновского района на долгосрочный период», бюджетный  прогноз  разрабатывается и утверждается каждые три года на шесть  и более лет. Постановлением администрации от 22.01.2021 №74 утвержден бюджетный прогноз Емельяновского района  на период до 2026 года.  В 2022 году постановлением администрации Емельяновского района  от 17.01.2023 №45 (далее - постановление 45) внесены изменения в бюджетный прогноз на период  до 2026 года,   постановлением уточнены  основные характеристики   районного бюджета в 2021-2023 годах и прогнозные характеристики районного бюджета в 2024-2026 годах. Постановление 45 опубликовано в газете "Емельяновские Веси" от 25.01.2023 №7 и размещено на официальном сайте муниципального образования Емельяновский район в информационно-телекоммуникационной сети «Интернет». </t>
  </si>
  <si>
    <t>Независимая оценка качества условий оказания услуг в 2022 году проводилась в 28 учреждениях образования. Рейтинг учреждений находится в диапазоне от 69,80 до 90,00 баллов из максимальных 100. В целом по шкале удовлетворенности это соответствует уровню «хорошо» и «отлично». Результаты независимой оценки качества условий оказания услуг муниципальными организациями в сфере образования, расположенными на территории  муниципального образования Емельяновский район,  оказывающими услуги в указанной сфере составил 78,75 баллов.</t>
  </si>
  <si>
    <t>20.03.2022 в СДК п. Шуваево проведен семинар декоративно-прикладной направленности «Развитие творческих способностей у детей через знакомство с декоративно-прикладным искусством», в семинаре приняло участие 23 ребенка.</t>
  </si>
  <si>
    <t xml:space="preserve">21 ( 100%)  школа оснащена  средствами обучения и воспитания, необходимыми для реализации начальной общеобразовательной программы обновленных ФГОС, а именно в 2022 году на 11132 тыс. рублей, за счет средств краевого бюджета,  во всех школах приобретались учебники, спортивное оборудование, учебная  ростовая мебель, оргтехника,  интерактивные доски. </t>
  </si>
  <si>
    <t>Задача 6. Обеспечить  доступность образования  для детей-инвалидов  и детей  с ограниченными  возможностями здоровья посредством  создания безбарьерной среды в образовательных учреждениях района</t>
  </si>
  <si>
    <t>Организация специализированных групп, классов по сельскохозяйственному и педагогическому направлению по средством участия в конкурсном отборе общеобразовательных организаций для реализации сетевых программ в области агротехнического образования; программа взаимодействия региональной системы образования с ФГБОУВО  "Красноярский государственный педагогический университет им. В.П. Астафьева"</t>
  </si>
  <si>
    <t>Количество участников  районных  делегаций, которые направлены к участию на зональный,  региональный  и федеральный уровень не менее 30  человек ежегодно</t>
  </si>
  <si>
    <t>В 2022 году проведено 107 культурно- массовых спортивных мероприятий. Численности населения систематически занимающегося физкультурой и спортом в 2022 году составила 23465 человек, что больше уровня 2021 года на 1398 человек.  Доля населения систематически занимающихся физической культурой и спортом в 2022 году  составила 41,1% или на 1,28 процентных пункта больше уровня 2021 года.</t>
  </si>
  <si>
    <t>Задача 1. Внедрение рыночных механизмов жилищно-коммунального хозяйства и обеспечение доступности предоставляемых коммунальных услуг</t>
  </si>
  <si>
    <t>Задача 2. Развитие, модернизация и капитальный ремонт объектов коммунальной инфраструктуры и жилищного фонда</t>
  </si>
  <si>
    <t>За счет средств субсидий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  16089,9 тыс.рублей, за счет средств местного бюджета  342,2 тыс.рублей.
▪ Капитальный ремонт дымовой трубы на котельной п. Минино, мкр. Геолог, зд. 1;
▪ Приобретение котлов КВр-1,16 для котельной п. Элита, Микрорайон, зд.8, 2 шт.; 
▪ Приобретение котлов КВр-1,16 для котельной с. Еловое, ул. Гурского, 9А, 1 шт.;
▪ Капитальный ремонт водонапорной башни, ул. Советская, 19 А, с. Талое; 
 ▪ Капитальный ремонт участка тепловой сети по ул.Центральная от ТК-6 до ТК-9, по ул. Трактовая от ТК-9.1 до ТК-9.3 с. Устюг, 254,92 метров;
 ▪ Капитальный ремонт участка тепловой сети от котельной ТК-1 до ТК-5 с. Частоостровское, 171 метр.
В целях недопущения срыва отопительного периода 2022-2023 годов, за счет средств  районного бюджета  и софинанстирования за счет средств бюджетов   поселений района , выполнены следующие мероприятия:
- на сумму 4 644 275 рублей приобретено 5 котлов для следующих котельных: п. Минино, мкр. Геолог, зд.1 – КВр 1,16 (1шт.), с.Частоостровское, ул. Лесная, 18 Б – КВм 2,0 (1 шт.), с. Устюг, ул. Центральная, 27 А – КВр 1,16 (1 шт.), д. Таскино, ул. Школьная, 26 – КВм 1,16 (1 шт.), п. Кача, ул. Вокзальная, 13 А – КВр 1,25 (1 шт.);
- на сумму 1 045 972 рубля приобретено котельного оборудования для следующих котельных: п. Кача, ул. Вокзальная, 13 А – дымосос ДН-9/1500, с. Еловое, ул. Гурского, 9А – подпиточный насос F40/160В, подпиточная емкость 10куб.м, п. Минино, ул. Курортная, 17 – дымосос ДН-6,3/1500, п. Минино, пер. Лесхозный. 9 А– дымосос ДН-9/1500, д. Таскино, ул.Школьная, 26 – сетевой насос К-200-150-315.</t>
  </si>
  <si>
    <t xml:space="preserve">В 2022 году  администрацией района проведено 9  публичных слушаний:  1. 21.02.2022 по рассмотрению проекта генерального плана муниципального образования Еловский сельсовет Емсльиновского района Красноярского края; 2. 21.02.2022 по рассмотрению проекта внесения изменений в правила землепользования и застройки муниципального образования Еловский сельсовет Емельяновского района Красноярского края; 3. 22.02.2022 по рассмотрению проекта внесения изменений в правила землепользования и застройки муниципального образования Еловский сельсовет Емсльяновского района Красноярского края в д.Малая Еловая; 4. 22.02.2022 по рассмотрению проекта генерального плана муниципального образования Еловский сельсовет Емельяновского района Красноярского края в д.Малая Еловая; 5 22.03.2022 по рассмотрению проекта планировки и межевания территории объекта: «Напорная сеть канализации ООО «Агроник» с. Никольское Емельяновского района Красноярского края»;  6. 26.05.2022  по проекту решения Емельяновского районного Совета депутатов «Об утверждении отчета об исполнении районного бюджета за 2021 год»;  7. 18.07.2022 по рассмотрению проекта правил землепользовании и застройки муниципального образования Элитовский сельсовет Емельяновского района Красноярского края, в части деревни Минино; 8. 14.12.2022 но рассмотрению проекта планировки и межевании территории объекта: «Строительства ВЛ-10 кВ с установкой ТП-10/0,4 кВ от существующей ВЛ-10 кВ ф.47-4, строительство ВЛ-0,4 кВ дли технологического присоединения электроустановок находящихся на участке Заявителя»; 9.  16.12.2022 по проекту решения Емельяновского районного Совета депутатов «О районном бюджете на 2023 год  и плановый период 2024-2025 годов». </t>
  </si>
  <si>
    <t xml:space="preserve">В рамках реализации перечня поручений указа Президента РФ,  социально значимые услуги, оказываемые администрацией района и ее структурными подразделениями, о также поселениями района  можно получить через  единый портал государственных услуг.
</t>
  </si>
  <si>
    <t>План строительства и реконструкции, капитального ремонта ключевых объектов инфраструктуры района   на официальном сайте муниципального образования Емельяновский район в информационно-телекоммуникационной сети «Интернет» не размещался.</t>
  </si>
  <si>
    <t xml:space="preserve">Отделом муниципального земельного контроля поверки  соблюдения норм и требований земельного  законодательства Российской Федерации в 2022 году не проводились, в связи с несогласованием плана проверок на 2022  прокуратурой и отменой плановых проверок Федеральным законодательством. 
- на внеплановой основе отделом муниципального земельного контроля МКУ «УправЗем.»  в 2022 году в соответствии с нормами Федерального закона от 31.07.2020 года № 248-ФЗ «О государственном контроле (надзоре), муниципальном контроле в Российской Федерации» проведено 362 профилактических мероприятия, в том числе объявлено  предостережений – 255 шт., профилактических визитов на земельные участки контролируемых лиц – 23 визита, консультирование, информирование, обобщение – 84 мероприятия. 
Вместе с тем  в 2022 году проведено 2013 внеплановых обследований земельных участков, в том числе: 
- обследование по фактическому пользованию земельных участков и наличие объектов недвижимости при предоставлении права землепользования (частная собственность, аренда, продление аренды) – 672 земельных  участка;
- обследование с органами прокуратуры, МВД и так далее – 92 земельных участка;
- обследования по заявлениям иных органов с целью установления фактического состояния земельных участков – 530 земельных участков;
- обследования  по заявлениям физических лиц –145 земельных участков;
- прочие обследования – 351 земельный участок;
- на основании решений комиссии ЧС - 323 земельных участка.
</t>
  </si>
  <si>
    <t xml:space="preserve">В 2022 году была организована деятельность местных отделений общественных организаций на территории района. В рамках реализации мероприятий всероссийского движения школьников приняли участие 721 человек, а всероссийском военно-патриотическое общественное движение «Юнармия» зарегистрировано 286 человек. Так же в течение года реализовано пять флагманских программ: Мы гордимся, Мы профессионалы, Мы помогаем, Мы создаем, Мы достигаем.
</t>
  </si>
  <si>
    <t>В течение 2022 года  были организованы и проведены муниципальные этапы военно-патриотической игры "Сибирский щит", где приняли участие 8 команд района (80 человек), команда победитель приняла участие на зональном этапе (10 человек). Муниципальный этап военно-спортивной игры "Победа", где приняли участие 8 команд (80 человек), команда победителей приняла участие на зональном этапе (10 человек). Так же молодежным центром было организован муниципальное закрытие трудового сезона  для участников краевых трудовых отрядов старшеклассников, где приняло участие 40 человек. Самые активные ребята посетили зональное закрытие  трудовых отрядов старшеклассников (20 человек).</t>
  </si>
  <si>
    <t>В 2022 году был организован конкурс на предоставление трудовых мест, летней трудовой занятости старшеклассников. Кураторы 13 отрядов представили проекты трудовой занятости старшеклассников и сколько потребуется трудовых мест для реализации проекта. Краевыми экспертами были отобраны все 13 проектов и выделили 152 краевых рабочих мест для трудоустройства на район.</t>
  </si>
  <si>
    <t>В рамках реализации проекта " ЦМП_Мобиль" осуществлялись посещение удаленных от районного центра образовательных учреждений с целью проведения просвещения молодежи о возможностях молодежной политики. Были проведены консультативные встречи с 276  ребятами, где рассказали о возможности участия в грантовых конкурсах" Территория Красноярский край", возможность посещение  ТИМ "Юниор" и военно-патриотический лагерь "Юнармия". Так же о возможности участия в проектах флагманских программ.</t>
  </si>
  <si>
    <t xml:space="preserve">В течение года была организована добровольческая деятельность, в которую вовлечены 216 активистов, в реализацию Флагманской программы "Мы помогаем". Деятельность добровольцев состояла из волонтерской помощи при организации районных мероприятий спортивной, культурной направленности. Так же совместно с КЦСОН была организована помощь в быту людям пожилого возраста. </t>
  </si>
  <si>
    <t>В течение года согласно плану патриотического воспитания флагманской программы "Мы гордимся" были проведены ряд сетевых акций и уроков памяти приуроченных к Памятным датам и Дням Воинской Славы  на базах образовательных  учреждений и молодежного центра. Участие приняло 1578 обучающихся в возрасте от 14 до 18 лет включительно. Проведены ежегодные акции: "Блокадный хлеб" "Красная гвоздика","Георгиевская лента","День памяти и скорби" и т.д.</t>
  </si>
  <si>
    <t>Организован и проведен районный конкурс проектов  «Территория Красноярский край», где было подано заявлено 45 проект и 37 из которых получили финансовую поддержку. Ежегодно конкурс проходит в пяти номинациях: добровольчество, творчество, патриотическое воспитание, здорового  образ жизни и свободная номинация. В статистике по номинациям 37 проектов разделились следующим образом: добровольчество - 4 проекта,творчество - 8 проектов, патриотическое воспитание - 5 проекта, здоровый образ жизни - 8 проекта, свободная номинация- 12 проектов. самыми запоминающими  проектами стали:" Моя малая Родина", "Красные маки", "Я-исследователь", "Залп100красок", "Семейная память", "КрошкаГТОшка".</t>
  </si>
  <si>
    <t>Молодежным центром в рамках реализации флагманской программы "Мы гордимся" в 2022 году были реализованы, военно-спортивные  игры -  "Победа"(80 участников), "Сибирский щит"(80 участников), военно-спортивная игра для допризывной молодежи (60 человек).</t>
  </si>
  <si>
    <t>В рамках краевых трудовых отрядов было организовано сплочение старшеклассников  и проведение мероприятий в формате бесед  и игр,  направленных на воспитание экологической культуры и ответственного отношения в природе.  В рамках реализации одобренных проектов на территории  9 населённых пунктах: п. Емельяново, с. Еловое, п. Памяти 13 Борцов, с. Частоостровское, с. Никольское, с. Шуваево, п. Солонцы, п. Каменный Яр, с. Арейское были проведены рейды по несанкционированным сваркам и так же проведены ряд акций, таких  как "Чистый лес " "Чистые берега" в ходе которых,  ребята рассказывали жителям о наносимом вреде  окружающей среде,  бытовым и строительным мусором.</t>
  </si>
  <si>
    <t>Проведен районный конкурс проектов  «Территория Красноярский край» в два этапа, где было подано  45 проектов и 37, из которых получили финансовую поддержку. Ежегодно конкурс проходит в пяти номинациях: добровольчество, творчество, патриотическое воспитание, здоровый образ жизни и свободная номинация. В статистике по номинациям 37 проектов разделились следующим образом: добровольчество - 4 проекта, общая сумма поддержки 75440,00 рублей; творчество - 8 проектов, на сумму 146620,00 рублей, патриотическое воспитание - 5 проектов, на сумму 88224,00 рублей, здоровый образ жизни - 8 проектов, на сумму 149595,00 рублей, Свободная номинация - 12 проектов, на сумму 249560,00  рублей.</t>
  </si>
  <si>
    <t>На территории Емельяновского района свою деятельность  осуществляют военно-патриотические клубы и юнармейские отряды на базе МБОУ Никольской СОШ, МБОУ Дрокинской СОШ, МБОУ Частоостровской СОШ, МБОУ Шуваевской СОШ, МБОУ Еловской СОШ, МБОУ Солонцовской СОШ, КГКУ Емельяновский детский дом.  Так же в течение года был сформирован новый клуб на базе МБУ Емельяновская СОШ №1.   По результатам деятельности шесть военно-патриотических клуба получили материальную и методическую поддержку (МБОУ Никольской СОШ, МБОУ Дрокинской СОШ, МБОУ Частоостровской СОШ, МБОУ Шуваевской СОШ, МБОУ Еловской СОШ, МБОУ Солонцовской СОШ). В рамках материальной поддержки были приобретено оборудование для туризма (веревки, обвязки, жумары, карабины), зимняя форма и кителя  движения Юнармия, муляжи гранат.</t>
  </si>
  <si>
    <t>В 2022 году обустроены 2  пешеходных перехода  муниципальным образованием поселок Емельяново, за счет средств местного бюджета д.Творогово ул.Гагарина; п.Емельяново, ул.Декабристов, 15. Солонцовским сельсоветом обустроены искусственные дорожные неровности  на пешеходных переходах возле детских образовательных учреждений МБОУ Солонцовская СОШ им. генерала С.Б. Корякова, МБДОУ Солонцовский детский сад "Ладушки". Частоостровским сельсоветом обустроены тротуары к пешеходному переходу по ул.Лесная с.Частоостровское (МБОУ Частоостровская СОШ); Элитовским сельсоветом приобретены и установлены 8   дорожных знаков "Пешеходный переход"  д.Бугачево, ул.Мира, п.Элита ул. Заводская (МБДОУ Элитовский детский сад), также приобретены и уствновлены 8 знаков  "Дети" п.Элита ул Заводская (МБДОУ Элитовский детский сад); Тальским сельсоветом обустроен  пешеходный переход в с.Талое ул.Полевая  и перекрестка ул.Центральная с пер.Школьный. Итого обустроено 8 пешеходных переходов.</t>
  </si>
  <si>
    <t>Динамика  основных  социально-экономических  показателей   муниципального  образования Емельяновского района до 2030 года</t>
  </si>
  <si>
    <t>Наименование проекта/ объекта</t>
  </si>
  <si>
    <t>Информация о фактической реализации по состоянию на 31.12.2022</t>
  </si>
  <si>
    <t>Реконструкция терминала № 1 в Международном Аэропорту «Красноярск»</t>
  </si>
  <si>
    <t>2018-2020</t>
  </si>
  <si>
    <t>Создание 56 рабочих мест, дополнительные налоговые поступления после реализации проекта - более 9,6 млн. рублей в среднем в год</t>
  </si>
  <si>
    <t>полностью</t>
  </si>
  <si>
    <t>Строительство Технологического комплекса МИКРОН</t>
  </si>
  <si>
    <t>2013-2038</t>
  </si>
  <si>
    <t xml:space="preserve">Строительство современного предприятия станкостроения и металлообработки, создание 1000 рабочих мест </t>
  </si>
  <si>
    <t>в стадии реализации</t>
  </si>
  <si>
    <t>Физкультурно-спортивный центр в п. Солонцы</t>
  </si>
  <si>
    <t>2019-2020</t>
  </si>
  <si>
    <t>Увеличение единовременной пропускной способности на 50 человек</t>
  </si>
  <si>
    <t>Реконструкция автомобильной дороги Обход г. Красноярска км 0 - км 10 (в части км 1- км 10) на участке км 5+500 - км 8+450 в Емельяновском районе</t>
  </si>
  <si>
    <t>2019-2021</t>
  </si>
  <si>
    <t>Реконструкция автомобильной дороги</t>
  </si>
  <si>
    <t>Реконструкция сооружения «Рулежные дорожки» (удлинение магистральной рулежной дорожки до торца ИВПП с МК пос. 289° в аэропорту «Красноярск»)</t>
  </si>
  <si>
    <t>Удлинение магистральной рулежной дорожки, создание 102 новых рабочих мест</t>
  </si>
  <si>
    <t>Строительство животноводческого комплекса</t>
  </si>
  <si>
    <t>2016-2020</t>
  </si>
  <si>
    <t>Увеличение валового надоя молока на 300 тонн в год, дополнительные налоговые поступления в бюджет</t>
  </si>
  <si>
    <t>2017-2020</t>
  </si>
  <si>
    <t>Повышение качества и надежности услуг по передаче электроэнергии, создание 4 новых рабочих мест</t>
  </si>
  <si>
    <t>Строительство детского сада в п. Элита</t>
  </si>
  <si>
    <t>Ввод в эксплуатацию нового детского сада на 270 мест</t>
  </si>
  <si>
    <t>Реконструкция линий электропередач 35кВ линия Т39 п. Первомайский опоры №1-12, № 23-91</t>
  </si>
  <si>
    <t>Реконструкция линий электропередач протяженностью 16 км</t>
  </si>
  <si>
    <t>Создание свиноводческого комплекса и производства органического растениеводства с площадью посева 4 800 га в районе с. Частоостровское</t>
  </si>
  <si>
    <t>2018-2022</t>
  </si>
  <si>
    <t>Создание свиноводческого комплекса с поголовьем 13 тыс. голов и создание органического производства зерновых, зернобобовых и масленичных культур</t>
  </si>
  <si>
    <t>Строительство школы на 450 учащихся с дошкольными группами на 100 мест в п. Емельяново</t>
  </si>
  <si>
    <t>2022-2025</t>
  </si>
  <si>
    <t>Ввод в эксплуатацию новой школы на 450 учащихся с дошкольными группами на 100 мест, создание новых рабочих мест</t>
  </si>
  <si>
    <t>Строительство поликлиники в п. Емельяново</t>
  </si>
  <si>
    <t>Ввод в эксплуатацию новой поликлиники с учетом норматива обеспеченности амбулаторно-поликлинической помощью населения района</t>
  </si>
  <si>
    <t>Реконструкция объекта Сооружение -очистные сооружения, назначение нежилое, общая площадь 11860 кв.м. лит. В, В1-В7, Г1-Г15</t>
  </si>
  <si>
    <t>2017-2023</t>
  </si>
  <si>
    <t>Реконструкция с внедрением новой технологической схемы очистки стоков. Объем инвестиций 106.3 млн. руб.</t>
  </si>
  <si>
    <t>ПС 220 кВ Жарки с ВЛ 220 кВ и реконструкцией ПС Ново–Красноярская–220 кВ с последующим переименованием ПС Ново–Красноярская–220 кВ в ПС 220 Жарки</t>
  </si>
  <si>
    <t>2010-2023</t>
  </si>
  <si>
    <t>Строительство новых объектов электросетевого хозяйства</t>
  </si>
  <si>
    <t>Реконструкция автомобильной дороги Красноярск - Элита в Емельяновском районе Красноярского края</t>
  </si>
  <si>
    <t>2021-2025</t>
  </si>
  <si>
    <t>Реконструкция автомобильной дороги. Объем инвестиций более 3 млрд. руб.</t>
  </si>
  <si>
    <t>Водопровод Емельяновского района. I и II этапы строительства</t>
  </si>
  <si>
    <t>2020-2025</t>
  </si>
  <si>
    <t xml:space="preserve">Строительство водопровода </t>
  </si>
  <si>
    <t>Строительство школы на 550 учащихся в п. Элита Емельяновского района</t>
  </si>
  <si>
    <t>2024-2026</t>
  </si>
  <si>
    <t>Ввод в эксплуатацию новой школы на 550 учащихся</t>
  </si>
  <si>
    <t xml:space="preserve">не реализован </t>
  </si>
  <si>
    <t>Перечень значимых инвестиционных проектов, планируемых к реализации на территории муниципального образования до 2030 года</t>
  </si>
  <si>
    <t>Срок реализации</t>
  </si>
  <si>
    <t xml:space="preserve">Социальный и экономический эффекты от реализации проекта </t>
  </si>
  <si>
    <t>реализован полностью</t>
  </si>
  <si>
    <t>Техническое перевооружение и реконструкция ООО «ЭЛЕКТРИЧЕСКИЕ СЕТИ КРАСТЯЖМАШ»</t>
  </si>
  <si>
    <t xml:space="preserve">В соответствии с Приложением 3 к Стратегии на территории Емельяновского района до 2030 года планируются к реализации 17 значимых инвестиционных проектов, из которых 11 планировалось завершить в период до 2022 года.
По состоянию на 31.12.2022 на территории района из 11 планируемых к завершению до 2022 года инвестиционных проектов фактически реализовано 9, по 2 проектам изменились сроки реализации - строительство поликлиники в п. Емельяново, строительство школы на 450 учащихся с дошкольными группами на 100 мест в п. Емельяново.
Кроме того, на территории Емельяновского района реализованы, реализуются и планируются к реализации инвестиционные проекты, не включенные в перечень Приложения 3 к Стратегии:
«Строительство врачебной амбулатории в п. Минино» (проект реализован в 2022 году);
«Строительство врачебной амбулатории в с. Дрокино» (проект реализован в 2022 году);
«Птицеводческая ферма «Вилла Курица» (период реализации 2018-2023 годы);
«Реконструкция полигона твердых коммунальных отходов и отдельных видов промышленных отходов АО «Автоспецбаза» (период реализации 2019-2023годы);
«Организация производства лакокрасочных материалов для разметки дорог» (период реализации 2021-2023 годы);
«Строительство тепличного комбината для производства овощей и зеленых культур в защищенном грунте в Емельяновском районе Красноярского края предприятием ООО ТК «Солнечный» (период реализации 2021-2026 годы);
«Строительство завода по производству безалкогольных напитков в Красноярском крае предприятием ООО «Крастехстрой» (период реализации 2023-2025 годы);
«Расширение производства нанесения дородной разметки всех видов, предприятием ООО «Формула –К» (период реализации 2021-2023 годы);
«Строительство 20-квартирного жилого дома в Емельяновском районе» (период реализации 2022-2023 годы);
«Строительство школы на 505 учащихся на территории Солонцовского сельсовета Емельяновского района» (период реализации 2022-2025 годы);
«Реконструкция здания МБОУ ЕСОШ №2 пгт Емельяново (период реализации 2024-2026 годы).
«Строительство врачебной амбулатории в с. Еловое» (период реализации 2023 год);
«Строительство врачебной амбулатории в с. Шуваево» (период реализации 2023 год);
«Строительство очистных сооружений канализации производительностью 200 м3/сутки по ул. Приозерная п. Элита» (период реализации 2022-2023 годы);
«Техническое перевооружение воздушного грузопассажирского постоянного многостороннего пункта пропуска через государственную границу РФ в международном Аэропорту Красноярск» (период реализации 2021-2023 годы);
«Ведение Грузового бизнеса в международном Аэропорту Красноярск» (период реализации 2021-2023 годы);
«Реконструкция объекта «Сооружения – перроны ВС и площадка перронной механизации. Реконструкция перрона в аэропорту Красноярск (Емельяново)» 1 этап, 2 очередь (период реализации 2022-2024 годы); 
«Строительство врачебной амбулатории в с. Устюг Емельяновского района (КГБУЗ "Емельяновская РБ")» (период реализации 2026 год);
«Строительство врачебной амбулатории в п. Солонцы Емельяновского района (КГБУЗ "Емельяновская РБ")» (период реализации 2026 год);
«Строительство канализационного коллектора от группового накопителя по ул. Дубовицкого до существующих канализационных сетей п. Солонцы Емельяновского района» (период реализации 2026 год);
Детский сад на 270 мест на территории Солонцовского сельсовета Емельяновского района (период реализации 2026 год).
</t>
  </si>
  <si>
    <t xml:space="preserve">Серегодская Людмила Ивановна, </t>
  </si>
  <si>
    <t>8(391)2263236</t>
  </si>
  <si>
    <t>И.о.Главы района</t>
  </si>
  <si>
    <t>О.В.Арестов</t>
  </si>
  <si>
    <r>
      <t xml:space="preserve">Цель  первого  уровня. </t>
    </r>
    <r>
      <rPr>
        <i/>
        <sz val="11"/>
        <color theme="1"/>
        <rFont val="Times New Roman"/>
        <family val="1"/>
        <charset val="204"/>
      </rPr>
      <t xml:space="preserve"> Развитие человеческого капитала – «Качество жизни»</t>
    </r>
  </si>
  <si>
    <r>
      <t>В 21 школе района  введены и реализуются федеральные государственные образовательные стандарты.</t>
    </r>
    <r>
      <rPr>
        <sz val="11"/>
        <color rgb="FFFF0000"/>
        <rFont val="Times New Roman"/>
        <family val="1"/>
        <charset val="204"/>
      </rPr>
      <t xml:space="preserve"> </t>
    </r>
  </si>
  <si>
    <r>
      <t xml:space="preserve">Выявление талантливой молодежи в рамках флагманских программ </t>
    </r>
    <r>
      <rPr>
        <sz val="11"/>
        <color theme="1"/>
        <rFont val="Times New Roman"/>
        <family val="1"/>
        <charset val="204"/>
      </rPr>
      <t xml:space="preserve">Красноярского края </t>
    </r>
    <r>
      <rPr>
        <sz val="11"/>
        <rFont val="Times New Roman"/>
        <family val="1"/>
        <charset val="204"/>
      </rPr>
      <t>и деятельности общественных организаций (российское движение школьников, российское движение детей и молодежи, юнармия)</t>
    </r>
  </si>
  <si>
    <r>
      <t>Организация деятельности местных отделений общественных организаций (</t>
    </r>
    <r>
      <rPr>
        <sz val="11"/>
        <color rgb="FF000000"/>
        <rFont val="Times New Roman"/>
        <family val="1"/>
        <charset val="204"/>
      </rPr>
      <t>российское движение школьников, юноармия) и штабов флагманских программ в течении учебного года, а так же поощрение талантливой молодежи по итогам деятельности за учебный год</t>
    </r>
  </si>
  <si>
    <r>
      <t>Увеличение  производства яиц до</t>
    </r>
    <r>
      <rPr>
        <sz val="11"/>
        <color rgb="FFFF0000"/>
        <rFont val="Times New Roman"/>
        <family val="1"/>
        <charset val="204"/>
      </rPr>
      <t xml:space="preserve"> </t>
    </r>
    <r>
      <rPr>
        <sz val="11"/>
        <rFont val="Times New Roman"/>
        <family val="1"/>
        <charset val="204"/>
      </rPr>
      <t>348 млн. штук в год</t>
    </r>
  </si>
  <si>
    <t>Обеспечение проведения комплексных кадастровых работ на территории Емельяновского района  в отношении кадастровых кварталов, утвержденных постановлением Правительства Красноярского края от 16.03.2021 № 129-п "О проведении на территории Красноярского края комплексных кадастровых работ"</t>
  </si>
</sst>
</file>

<file path=xl/styles.xml><?xml version="1.0" encoding="utf-8"?>
<styleSheet xmlns="http://schemas.openxmlformats.org/spreadsheetml/2006/main">
  <numFmts count="1">
    <numFmt numFmtId="168" formatCode="0.0"/>
  </numFmts>
  <fonts count="30">
    <font>
      <sz val="11"/>
      <color theme="1"/>
      <name val="Calibri"/>
      <family val="2"/>
      <charset val="204"/>
      <scheme val="minor"/>
    </font>
    <font>
      <sz val="12"/>
      <color rgb="FF000000"/>
      <name val="Times New Roman"/>
      <family val="1"/>
      <charset val="204"/>
    </font>
    <font>
      <sz val="12"/>
      <color theme="1"/>
      <name val="Times New Roman"/>
      <family val="1"/>
      <charset val="204"/>
    </font>
    <font>
      <b/>
      <sz val="12"/>
      <color theme="1"/>
      <name val="Times New Roman"/>
      <family val="1"/>
      <charset val="204"/>
    </font>
    <font>
      <sz val="12"/>
      <color theme="1"/>
      <name val="Calibri"/>
      <family val="2"/>
      <charset val="204"/>
      <scheme val="minor"/>
    </font>
    <font>
      <sz val="11"/>
      <color rgb="FF000000"/>
      <name val="Times New Roman"/>
      <family val="1"/>
      <charset val="204"/>
    </font>
    <font>
      <sz val="14"/>
      <color rgb="FF000000"/>
      <name val="Times New Roman"/>
      <family val="1"/>
      <charset val="204"/>
    </font>
    <font>
      <sz val="10"/>
      <name val="Times New Roman"/>
      <family val="1"/>
      <charset val="204"/>
    </font>
    <font>
      <sz val="8"/>
      <name val="Times New Roman"/>
      <family val="1"/>
      <charset val="204"/>
    </font>
    <font>
      <sz val="10"/>
      <color theme="1"/>
      <name val="Times New Roman"/>
      <family val="1"/>
      <charset val="204"/>
    </font>
    <font>
      <sz val="10"/>
      <color rgb="FF000000"/>
      <name val="Times New Roman"/>
      <family val="1"/>
      <charset val="204"/>
    </font>
    <font>
      <b/>
      <sz val="12"/>
      <color theme="1"/>
      <name val="Calibri"/>
      <family val="2"/>
      <charset val="204"/>
      <scheme val="minor"/>
    </font>
    <font>
      <sz val="8"/>
      <color theme="1"/>
      <name val="Times New Roman"/>
      <family val="1"/>
      <charset val="204"/>
    </font>
    <font>
      <b/>
      <sz val="8"/>
      <color theme="1"/>
      <name val="Times New Roman"/>
      <family val="1"/>
      <charset val="204"/>
    </font>
    <font>
      <b/>
      <sz val="11"/>
      <color theme="1"/>
      <name val="Calibri"/>
      <family val="2"/>
      <charset val="204"/>
      <scheme val="minor"/>
    </font>
    <font>
      <sz val="14"/>
      <color theme="1"/>
      <name val="Times New Roman"/>
      <family val="1"/>
      <charset val="204"/>
    </font>
    <font>
      <i/>
      <sz val="12"/>
      <color theme="1"/>
      <name val="Calibri"/>
      <family val="2"/>
      <charset val="204"/>
      <scheme val="minor"/>
    </font>
    <font>
      <sz val="11"/>
      <color theme="1"/>
      <name val="Times New Roman"/>
      <family val="1"/>
      <charset val="204"/>
    </font>
    <font>
      <sz val="14"/>
      <name val="Times New Roman"/>
      <family val="1"/>
      <charset val="204"/>
    </font>
    <font>
      <sz val="14"/>
      <color theme="1"/>
      <name val="Calibri"/>
      <family val="2"/>
      <charset val="204"/>
      <scheme val="minor"/>
    </font>
    <font>
      <i/>
      <sz val="11"/>
      <color rgb="FF000000"/>
      <name val="Times New Roman"/>
      <family val="1"/>
      <charset val="204"/>
    </font>
    <font>
      <i/>
      <sz val="11"/>
      <color theme="1"/>
      <name val="Times New Roman"/>
      <family val="1"/>
      <charset val="204"/>
    </font>
    <font>
      <b/>
      <i/>
      <sz val="11"/>
      <color theme="1"/>
      <name val="Times New Roman"/>
      <family val="1"/>
      <charset val="204"/>
    </font>
    <font>
      <sz val="11"/>
      <name val="Times New Roman"/>
      <family val="1"/>
      <charset val="204"/>
    </font>
    <font>
      <sz val="11"/>
      <color rgb="FFFF0000"/>
      <name val="Times New Roman"/>
      <family val="1"/>
      <charset val="204"/>
    </font>
    <font>
      <sz val="11"/>
      <color rgb="FF000000"/>
      <name val="Times New Roman"/>
      <family val="1"/>
      <charset val="1"/>
    </font>
    <font>
      <sz val="11"/>
      <color theme="1"/>
      <name val="Times New Roman"/>
      <family val="1"/>
      <charset val="1"/>
    </font>
    <font>
      <sz val="11"/>
      <name val="Times New Roman"/>
      <family val="1"/>
      <charset val="1"/>
    </font>
    <font>
      <b/>
      <i/>
      <sz val="11"/>
      <name val="Times New Roman"/>
      <family val="1"/>
      <charset val="204"/>
    </font>
    <font>
      <i/>
      <sz val="11"/>
      <color rgb="FFFF0000"/>
      <name val="Times New Roman"/>
      <family val="1"/>
      <charset val="204"/>
    </font>
  </fonts>
  <fills count="12">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5">
    <xf numFmtId="0" fontId="0" fillId="0" borderId="0" xfId="0"/>
    <xf numFmtId="0" fontId="2" fillId="0" borderId="0" xfId="0" applyFont="1"/>
    <xf numFmtId="0" fontId="2" fillId="5" borderId="0" xfId="0" applyFont="1" applyFill="1"/>
    <xf numFmtId="0" fontId="2" fillId="0" borderId="0" xfId="0" applyFont="1" applyFill="1"/>
    <xf numFmtId="0" fontId="2" fillId="7" borderId="0" xfId="0" applyFont="1" applyFill="1"/>
    <xf numFmtId="0" fontId="2" fillId="0" borderId="0" xfId="0" applyFont="1" applyAlignment="1">
      <alignment horizontal="left"/>
    </xf>
    <xf numFmtId="0" fontId="6" fillId="0" borderId="0" xfId="0" applyFont="1"/>
    <xf numFmtId="0" fontId="7" fillId="0" borderId="0" xfId="0" applyFont="1"/>
    <xf numFmtId="0" fontId="8" fillId="0" borderId="0" xfId="0" applyFont="1" applyBorder="1" applyAlignment="1">
      <alignment horizontal="center"/>
    </xf>
    <xf numFmtId="0" fontId="4" fillId="0" borderId="1" xfId="0" applyFont="1" applyBorder="1" applyAlignment="1">
      <alignment horizontal="center" vertical="top" wrapText="1"/>
    </xf>
    <xf numFmtId="0" fontId="11" fillId="0" borderId="1" xfId="0" applyFont="1" applyBorder="1" applyAlignment="1">
      <alignment horizontal="justify" vertical="top" wrapText="1"/>
    </xf>
    <xf numFmtId="0" fontId="4" fillId="0" borderId="1" xfId="0" applyFont="1" applyBorder="1" applyAlignment="1">
      <alignment horizontal="right" vertical="top" wrapText="1"/>
    </xf>
    <xf numFmtId="16" fontId="4" fillId="0" borderId="1" xfId="0" applyNumberFormat="1" applyFont="1" applyBorder="1" applyAlignment="1">
      <alignment horizontal="center" vertical="top"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4" fontId="12" fillId="0" borderId="1" xfId="0" applyNumberFormat="1" applyFont="1" applyBorder="1" applyAlignment="1">
      <alignment horizontal="right" vertical="center" wrapText="1"/>
    </xf>
    <xf numFmtId="4" fontId="12" fillId="0" borderId="0" xfId="0" applyNumberFormat="1" applyFont="1" applyBorder="1" applyAlignment="1">
      <alignment horizontal="right" vertical="center" wrapText="1"/>
    </xf>
    <xf numFmtId="4" fontId="12" fillId="7" borderId="1" xfId="0" applyNumberFormat="1" applyFont="1" applyFill="1" applyBorder="1" applyAlignment="1">
      <alignment horizontal="right" vertical="center" wrapText="1"/>
    </xf>
    <xf numFmtId="0" fontId="0" fillId="0" borderId="1" xfId="0" applyBorder="1"/>
    <xf numFmtId="0" fontId="4" fillId="0" borderId="5" xfId="0" applyFont="1" applyFill="1" applyBorder="1" applyAlignment="1">
      <alignment horizontal="right" vertical="top" wrapText="1"/>
    </xf>
    <xf numFmtId="0" fontId="2" fillId="0" borderId="6" xfId="0" applyFont="1" applyBorder="1" applyAlignment="1">
      <alignment vertical="top" wrapText="1"/>
    </xf>
    <xf numFmtId="0" fontId="9" fillId="0" borderId="6" xfId="0" applyFont="1" applyFill="1" applyBorder="1" applyAlignment="1">
      <alignment vertical="top" wrapText="1"/>
    </xf>
    <xf numFmtId="0" fontId="9" fillId="0" borderId="6" xfId="0" applyFont="1" applyBorder="1" applyAlignment="1">
      <alignment vertical="top" wrapText="1"/>
    </xf>
    <xf numFmtId="0" fontId="1" fillId="0" borderId="6" xfId="0" applyFont="1" applyFill="1" applyBorder="1" applyAlignment="1">
      <alignment vertical="top" wrapText="1"/>
    </xf>
    <xf numFmtId="0" fontId="2" fillId="0" borderId="6" xfId="0" applyFont="1" applyFill="1" applyBorder="1" applyAlignment="1">
      <alignment vertical="top" wrapText="1"/>
    </xf>
    <xf numFmtId="0" fontId="9" fillId="0" borderId="0" xfId="0" applyFont="1" applyAlignment="1">
      <alignment vertical="top"/>
    </xf>
    <xf numFmtId="0" fontId="4" fillId="0" borderId="1" xfId="0" applyFont="1" applyBorder="1" applyAlignment="1">
      <alignment horizontal="justify" vertical="top" wrapText="1"/>
    </xf>
    <xf numFmtId="0" fontId="7" fillId="0" borderId="0" xfId="0" applyFont="1" applyAlignment="1">
      <alignment horizontal="left"/>
    </xf>
    <xf numFmtId="0" fontId="4" fillId="0" borderId="1" xfId="0" applyFont="1" applyBorder="1" applyAlignment="1">
      <alignment vertical="top" wrapText="1"/>
    </xf>
    <xf numFmtId="0" fontId="4" fillId="7" borderId="1" xfId="0" applyFont="1" applyFill="1" applyBorder="1" applyAlignment="1">
      <alignment horizontal="right" vertical="top" wrapText="1"/>
    </xf>
    <xf numFmtId="0" fontId="7" fillId="0" borderId="0" xfId="0" applyFont="1" applyAlignment="1">
      <alignment horizontal="left"/>
    </xf>
    <xf numFmtId="0" fontId="0" fillId="0" borderId="0" xfId="0" applyAlignment="1">
      <alignment horizontal="left"/>
    </xf>
    <xf numFmtId="0" fontId="3" fillId="0" borderId="1" xfId="0" applyFont="1" applyBorder="1" applyAlignment="1">
      <alignment horizontal="center" vertical="top" wrapText="1"/>
    </xf>
    <xf numFmtId="0" fontId="4" fillId="0" borderId="2" xfId="0" applyFont="1" applyBorder="1" applyAlignment="1">
      <alignment horizontal="center" wrapText="1"/>
    </xf>
    <xf numFmtId="0" fontId="4" fillId="0" borderId="4" xfId="0" applyFont="1" applyBorder="1" applyAlignment="1">
      <alignment horizontal="center" wrapText="1"/>
    </xf>
    <xf numFmtId="0" fontId="15" fillId="0" borderId="0" xfId="0" applyFont="1" applyAlignment="1">
      <alignment horizontal="justify"/>
    </xf>
    <xf numFmtId="0" fontId="0" fillId="0" borderId="0" xfId="0" applyAlignment="1">
      <alignment horizontal="justify"/>
    </xf>
    <xf numFmtId="0" fontId="4" fillId="0" borderId="1" xfId="0" applyFont="1" applyFill="1" applyBorder="1" applyAlignment="1">
      <alignment horizontal="righ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0" borderId="2" xfId="0" applyFont="1" applyBorder="1" applyAlignment="1">
      <alignment horizontal="left" vertical="top" wrapText="1" indent="5"/>
    </xf>
    <xf numFmtId="0" fontId="16" fillId="0" borderId="4" xfId="0" applyFont="1" applyBorder="1" applyAlignment="1">
      <alignment horizontal="left" vertical="top" wrapText="1" indent="5"/>
    </xf>
    <xf numFmtId="0" fontId="10" fillId="11" borderId="1" xfId="0" applyFont="1" applyFill="1" applyBorder="1" applyAlignment="1">
      <alignment horizontal="left" vertical="top" wrapText="1"/>
    </xf>
    <xf numFmtId="0" fontId="10" fillId="11" borderId="1" xfId="0" applyFont="1" applyFill="1" applyBorder="1" applyAlignment="1">
      <alignment horizontal="left" vertical="top" wrapText="1"/>
    </xf>
    <xf numFmtId="0" fontId="10" fillId="11" borderId="1" xfId="0" applyFont="1" applyFill="1" applyBorder="1" applyAlignment="1">
      <alignment horizontal="left" wrapText="1"/>
    </xf>
    <xf numFmtId="0" fontId="10" fillId="11" borderId="1" xfId="0" applyFont="1" applyFill="1" applyBorder="1" applyAlignment="1">
      <alignment horizontal="left" wrapText="1"/>
    </xf>
    <xf numFmtId="0" fontId="14" fillId="0" borderId="0" xfId="0" applyFont="1" applyBorder="1" applyAlignment="1">
      <alignment horizontal="justify"/>
    </xf>
    <xf numFmtId="0" fontId="10" fillId="11" borderId="7" xfId="0" applyFont="1" applyFill="1" applyBorder="1" applyAlignment="1">
      <alignment horizontal="left" vertical="top" wrapText="1"/>
    </xf>
    <xf numFmtId="0" fontId="10" fillId="11" borderId="1" xfId="0" applyFont="1" applyFill="1" applyBorder="1" applyAlignment="1">
      <alignment horizontal="center" wrapText="1"/>
    </xf>
    <xf numFmtId="0" fontId="0" fillId="0" borderId="8" xfId="0" applyFont="1" applyBorder="1" applyAlignment="1">
      <alignment horizontal="left" vertical="top" wrapText="1"/>
    </xf>
    <xf numFmtId="0" fontId="7" fillId="0" borderId="0" xfId="0" applyFont="1" applyAlignment="1">
      <alignment horizontal="justify" vertical="top" wrapText="1"/>
    </xf>
    <xf numFmtId="0" fontId="7" fillId="0" borderId="0" xfId="0" applyFont="1" applyAlignment="1">
      <alignment horizontal="justify" vertical="top"/>
    </xf>
    <xf numFmtId="0" fontId="0" fillId="0" borderId="0" xfId="0" applyAlignment="1"/>
    <xf numFmtId="2" fontId="18" fillId="0" borderId="0" xfId="0" applyNumberFormat="1" applyFont="1" applyAlignment="1">
      <alignment horizontal="justify"/>
    </xf>
    <xf numFmtId="0" fontId="19" fillId="0" borderId="0" xfId="0" applyFont="1" applyAlignment="1"/>
    <xf numFmtId="168" fontId="18" fillId="0" borderId="0" xfId="0" applyNumberFormat="1" applyFont="1" applyFill="1" applyAlignment="1">
      <alignment horizontal="center"/>
    </xf>
    <xf numFmtId="0" fontId="9" fillId="0" borderId="0" xfId="0" applyFont="1" applyAlignment="1">
      <alignment horizontal="left"/>
    </xf>
    <xf numFmtId="0" fontId="9" fillId="0" borderId="0" xfId="0" applyFont="1"/>
    <xf numFmtId="0" fontId="4" fillId="0" borderId="0" xfId="0" applyFont="1" applyAlignment="1"/>
    <xf numFmtId="168" fontId="18" fillId="0" borderId="0" xfId="0" applyNumberFormat="1" applyFont="1" applyFill="1" applyAlignment="1">
      <alignment horizontal="justify"/>
    </xf>
    <xf numFmtId="0" fontId="19" fillId="0" borderId="0" xfId="0" applyFont="1" applyAlignment="1">
      <alignment horizontal="justify"/>
    </xf>
    <xf numFmtId="0" fontId="5" fillId="0" borderId="1" xfId="0"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Fill="1" applyBorder="1" applyAlignment="1">
      <alignment horizontal="center" vertical="top" wrapText="1"/>
    </xf>
    <xf numFmtId="0" fontId="5" fillId="0" borderId="1" xfId="0" applyFont="1" applyBorder="1" applyAlignment="1">
      <alignment horizontal="center" vertical="top" wrapText="1"/>
    </xf>
    <xf numFmtId="0" fontId="20" fillId="0" borderId="1" xfId="0" applyFont="1" applyBorder="1" applyAlignment="1">
      <alignment vertical="top" wrapText="1"/>
    </xf>
    <xf numFmtId="0" fontId="21" fillId="2" borderId="1" xfId="0" applyFont="1" applyFill="1" applyBorder="1" applyAlignment="1">
      <alignment horizontal="justify"/>
    </xf>
    <xf numFmtId="0" fontId="21" fillId="0" borderId="1" xfId="0" applyFont="1" applyBorder="1" applyAlignment="1">
      <alignment vertical="top" wrapText="1"/>
    </xf>
    <xf numFmtId="0" fontId="5" fillId="3" borderId="1" xfId="0" applyFont="1" applyFill="1" applyBorder="1" applyAlignment="1">
      <alignment vertical="top" wrapText="1"/>
    </xf>
    <xf numFmtId="0" fontId="22" fillId="0" borderId="1" xfId="0" applyFont="1" applyBorder="1" applyAlignment="1">
      <alignment horizontal="justify" vertical="top" wrapText="1"/>
    </xf>
    <xf numFmtId="0" fontId="5" fillId="0" borderId="1" xfId="0" applyFont="1" applyBorder="1" applyAlignment="1">
      <alignment horizontal="justify" vertical="top" wrapText="1"/>
    </xf>
    <xf numFmtId="0" fontId="22" fillId="0" borderId="1" xfId="0" applyFont="1" applyBorder="1" applyAlignment="1">
      <alignment vertical="top" wrapText="1"/>
    </xf>
    <xf numFmtId="0" fontId="23" fillId="0" borderId="1" xfId="0" applyFont="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17" fillId="0" borderId="1" xfId="0" applyFont="1" applyFill="1" applyBorder="1" applyAlignment="1">
      <alignment vertical="top" wrapText="1"/>
    </xf>
    <xf numFmtId="0" fontId="17" fillId="0" borderId="1" xfId="0" applyFont="1" applyBorder="1" applyAlignment="1">
      <alignment vertical="top" wrapText="1"/>
    </xf>
    <xf numFmtId="0" fontId="5" fillId="0" borderId="1" xfId="0" applyFont="1" applyBorder="1" applyAlignment="1">
      <alignment horizontal="justify" vertical="top"/>
    </xf>
    <xf numFmtId="0" fontId="23" fillId="0" borderId="1" xfId="0" applyFont="1" applyFill="1" applyBorder="1" applyAlignment="1">
      <alignment vertical="top" wrapText="1"/>
    </xf>
    <xf numFmtId="0" fontId="5" fillId="4" borderId="1" xfId="0" applyFont="1" applyFill="1" applyBorder="1" applyAlignment="1">
      <alignment vertical="top" wrapText="1"/>
    </xf>
    <xf numFmtId="0" fontId="5" fillId="7" borderId="1" xfId="0" applyFont="1" applyFill="1" applyBorder="1" applyAlignment="1">
      <alignment vertical="top" wrapText="1"/>
    </xf>
    <xf numFmtId="0" fontId="5" fillId="7" borderId="1" xfId="0" applyFont="1" applyFill="1" applyBorder="1" applyAlignment="1">
      <alignment horizontal="left" vertical="top" wrapText="1"/>
    </xf>
    <xf numFmtId="0" fontId="17" fillId="7" borderId="1" xfId="0" applyFont="1" applyFill="1" applyBorder="1" applyAlignment="1">
      <alignment vertical="top" wrapText="1"/>
    </xf>
    <xf numFmtId="0" fontId="23" fillId="7" borderId="1" xfId="0" applyFont="1" applyFill="1" applyBorder="1" applyAlignment="1">
      <alignment vertical="top" wrapText="1"/>
    </xf>
    <xf numFmtId="0" fontId="23" fillId="0" borderId="1" xfId="0" applyNumberFormat="1" applyFont="1" applyBorder="1" applyAlignment="1">
      <alignment vertical="top" wrapText="1"/>
    </xf>
    <xf numFmtId="0" fontId="5" fillId="0" borderId="1" xfId="0" applyFont="1" applyBorder="1" applyAlignment="1">
      <alignment vertical="top" wrapText="1"/>
    </xf>
    <xf numFmtId="0" fontId="17" fillId="0" borderId="1" xfId="0" applyNumberFormat="1" applyFont="1" applyBorder="1" applyAlignment="1">
      <alignment vertical="top" wrapText="1"/>
    </xf>
    <xf numFmtId="0" fontId="25" fillId="0" borderId="1" xfId="0" applyFont="1" applyBorder="1" applyAlignment="1">
      <alignment vertical="top" wrapText="1"/>
    </xf>
    <xf numFmtId="0" fontId="26" fillId="0" borderId="1" xfId="0" applyFont="1" applyBorder="1" applyAlignment="1">
      <alignment vertical="top" wrapText="1"/>
    </xf>
    <xf numFmtId="0" fontId="26" fillId="0" borderId="1" xfId="0" applyFont="1" applyFill="1" applyBorder="1" applyAlignment="1">
      <alignment vertical="top" wrapText="1"/>
    </xf>
    <xf numFmtId="0" fontId="27" fillId="0" borderId="1" xfId="0" applyFont="1" applyFill="1" applyBorder="1" applyAlignment="1">
      <alignment vertical="top" wrapText="1"/>
    </xf>
    <xf numFmtId="0" fontId="17" fillId="0" borderId="1" xfId="0" applyFont="1" applyFill="1" applyBorder="1"/>
    <xf numFmtId="0" fontId="5" fillId="5" borderId="1" xfId="0" applyFont="1" applyFill="1" applyBorder="1" applyAlignment="1">
      <alignment vertical="top" wrapText="1"/>
    </xf>
    <xf numFmtId="0" fontId="22" fillId="0" borderId="1" xfId="0" applyFont="1" applyFill="1" applyBorder="1" applyAlignment="1">
      <alignment horizontal="justify" vertical="top" wrapText="1"/>
    </xf>
    <xf numFmtId="0" fontId="5" fillId="5" borderId="2" xfId="0" applyFont="1" applyFill="1" applyBorder="1" applyAlignment="1">
      <alignment vertical="top" wrapText="1"/>
    </xf>
    <xf numFmtId="0" fontId="5" fillId="5" borderId="3" xfId="0" applyFont="1" applyFill="1" applyBorder="1" applyAlignment="1">
      <alignment vertical="top" wrapText="1"/>
    </xf>
    <xf numFmtId="0" fontId="5" fillId="6" borderId="1" xfId="0" applyFont="1" applyFill="1" applyBorder="1" applyAlignment="1">
      <alignment vertical="top" wrapText="1"/>
    </xf>
    <xf numFmtId="0" fontId="22" fillId="7" borderId="1" xfId="0" applyFont="1" applyFill="1" applyBorder="1" applyAlignment="1">
      <alignment horizontal="justify" vertical="top" wrapText="1"/>
    </xf>
    <xf numFmtId="0" fontId="17" fillId="0" borderId="1" xfId="0" applyFont="1" applyBorder="1" applyAlignment="1">
      <alignment horizontal="justify" vertical="top" wrapText="1"/>
    </xf>
    <xf numFmtId="0" fontId="5" fillId="0" borderId="1" xfId="0" applyFont="1" applyFill="1" applyBorder="1" applyAlignment="1">
      <alignment horizontal="justify" vertical="top" wrapText="1"/>
    </xf>
    <xf numFmtId="0" fontId="5" fillId="0" borderId="1" xfId="0" applyFont="1" applyBorder="1" applyAlignment="1">
      <alignment horizontal="justify" vertical="top" wrapText="1"/>
    </xf>
    <xf numFmtId="0" fontId="17" fillId="0" borderId="1" xfId="0" applyFont="1" applyBorder="1" applyAlignment="1">
      <alignment horizontal="left" vertical="top"/>
    </xf>
    <xf numFmtId="0" fontId="0" fillId="0" borderId="1" xfId="0" applyFont="1" applyFill="1" applyBorder="1" applyAlignment="1">
      <alignment horizontal="justify" vertical="top" wrapText="1"/>
    </xf>
    <xf numFmtId="0" fontId="0" fillId="0" borderId="1" xfId="0" applyFont="1" applyBorder="1" applyAlignment="1">
      <alignment horizontal="justify" vertical="top" wrapText="1"/>
    </xf>
    <xf numFmtId="0" fontId="17" fillId="0" borderId="1" xfId="0" applyFont="1" applyFill="1" applyBorder="1" applyAlignment="1">
      <alignment horizontal="justify" vertical="top" wrapText="1"/>
    </xf>
    <xf numFmtId="0" fontId="17" fillId="0" borderId="1" xfId="0" applyFont="1" applyBorder="1" applyAlignment="1">
      <alignment horizontal="justify" vertical="top" wrapText="1"/>
    </xf>
    <xf numFmtId="0" fontId="23"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7" borderId="1" xfId="0" applyFont="1" applyFill="1" applyBorder="1" applyAlignment="1">
      <alignment horizontal="left" vertical="top" wrapText="1"/>
    </xf>
    <xf numFmtId="0" fontId="5" fillId="8" borderId="1" xfId="0" applyFont="1" applyFill="1" applyBorder="1" applyAlignment="1">
      <alignment vertical="top" wrapText="1"/>
    </xf>
    <xf numFmtId="0" fontId="20" fillId="0" borderId="2" xfId="0" applyFont="1" applyFill="1" applyBorder="1" applyAlignment="1">
      <alignment vertical="top" wrapText="1"/>
    </xf>
    <xf numFmtId="0" fontId="20" fillId="0" borderId="3" xfId="0" applyFont="1" applyFill="1" applyBorder="1" applyAlignment="1">
      <alignment vertical="top" wrapText="1"/>
    </xf>
    <xf numFmtId="49" fontId="5" fillId="0" borderId="1" xfId="0" applyNumberFormat="1" applyFont="1" applyFill="1" applyBorder="1" applyAlignment="1">
      <alignment vertical="top" wrapText="1"/>
    </xf>
    <xf numFmtId="0" fontId="21" fillId="0" borderId="1" xfId="0" applyFont="1" applyBorder="1" applyAlignment="1">
      <alignment vertical="top" wrapText="1"/>
    </xf>
    <xf numFmtId="0" fontId="21" fillId="0" borderId="1" xfId="0" applyFont="1" applyBorder="1" applyAlignment="1">
      <alignment horizontal="left" vertical="top" wrapText="1"/>
    </xf>
    <xf numFmtId="0" fontId="5" fillId="2" borderId="1" xfId="0" applyFont="1" applyFill="1" applyBorder="1" applyAlignment="1">
      <alignment vertical="top" wrapText="1"/>
    </xf>
    <xf numFmtId="0" fontId="17" fillId="2" borderId="1" xfId="0" applyFont="1" applyFill="1" applyBorder="1" applyAlignment="1">
      <alignment vertical="top" wrapText="1"/>
    </xf>
    <xf numFmtId="49" fontId="24" fillId="0" borderId="1" xfId="0" applyNumberFormat="1" applyFont="1" applyFill="1" applyBorder="1" applyAlignment="1">
      <alignment vertical="top" wrapText="1"/>
    </xf>
    <xf numFmtId="0" fontId="28" fillId="0" borderId="1" xfId="0" applyFont="1" applyBorder="1" applyAlignment="1">
      <alignment horizontal="justify" vertical="top" wrapText="1"/>
    </xf>
    <xf numFmtId="0" fontId="17" fillId="0" borderId="1" xfId="0" applyFont="1" applyBorder="1"/>
    <xf numFmtId="0" fontId="29" fillId="0" borderId="1" xfId="0" applyFont="1" applyBorder="1" applyAlignment="1">
      <alignment horizontal="left" vertical="top" wrapText="1"/>
    </xf>
    <xf numFmtId="0" fontId="29" fillId="0" borderId="1" xfId="0" applyFont="1" applyBorder="1" applyAlignment="1">
      <alignment vertical="top" wrapText="1"/>
    </xf>
    <xf numFmtId="0" fontId="5" fillId="0" borderId="1" xfId="0" applyNumberFormat="1" applyFont="1" applyBorder="1" applyAlignment="1">
      <alignment vertical="top" wrapText="1"/>
    </xf>
    <xf numFmtId="0" fontId="5" fillId="9" borderId="1" xfId="0" applyFont="1" applyFill="1" applyBorder="1" applyAlignment="1">
      <alignment vertical="top" wrapText="1"/>
    </xf>
    <xf numFmtId="0" fontId="17" fillId="0" borderId="1" xfId="0" applyFont="1" applyBorder="1" applyAlignment="1">
      <alignment horizontal="left" vertical="top" wrapText="1"/>
    </xf>
    <xf numFmtId="0" fontId="28" fillId="0" borderId="1" xfId="0" applyFont="1" applyFill="1" applyBorder="1" applyAlignment="1">
      <alignment horizontal="justify" vertical="top" wrapText="1"/>
    </xf>
    <xf numFmtId="0" fontId="5" fillId="0" borderId="1" xfId="0" applyFont="1" applyFill="1" applyBorder="1"/>
    <xf numFmtId="0" fontId="23" fillId="0" borderId="1" xfId="0" applyFont="1" applyFill="1" applyBorder="1"/>
    <xf numFmtId="0" fontId="23" fillId="10" borderId="1" xfId="0" applyFont="1" applyFill="1" applyBorder="1" applyAlignment="1">
      <alignment vertical="top" wrapText="1"/>
    </xf>
    <xf numFmtId="0" fontId="23" fillId="0" borderId="1" xfId="0" applyFont="1" applyFill="1" applyBorder="1" applyAlignment="1">
      <alignment horizontal="left" vertical="top" wrapText="1" shrinkToFit="1"/>
    </xf>
    <xf numFmtId="0" fontId="24" fillId="0" borderId="1" xfId="0" applyFont="1" applyFill="1" applyBorder="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215"/>
  <sheetViews>
    <sheetView zoomScale="90" zoomScaleNormal="90" workbookViewId="0">
      <selection activeCell="G186" sqref="G186"/>
    </sheetView>
  </sheetViews>
  <sheetFormatPr defaultRowHeight="15.75"/>
  <cols>
    <col min="1" max="1" width="7.7109375" style="3" customWidth="1"/>
    <col min="2" max="2" width="29" style="1" customWidth="1"/>
    <col min="3" max="3" width="38.85546875" style="1" customWidth="1"/>
    <col min="4" max="4" width="20.28515625" style="5" customWidth="1"/>
    <col min="5" max="5" width="27.28515625" style="1" customWidth="1"/>
    <col min="6" max="6" width="30.5703125" style="1" customWidth="1"/>
    <col min="7" max="7" width="145" style="26" customWidth="1"/>
    <col min="8" max="8" width="89.5703125" style="1" customWidth="1"/>
    <col min="9" max="16384" width="9.140625" style="1"/>
  </cols>
  <sheetData>
    <row r="1" spans="1:8" ht="18.75">
      <c r="A1" s="6" t="s">
        <v>372</v>
      </c>
    </row>
    <row r="2" spans="1:8" ht="15.75" customHeight="1"/>
    <row r="3" spans="1:8" ht="47.25" customHeight="1">
      <c r="A3" s="64" t="s">
        <v>0</v>
      </c>
      <c r="B3" s="65" t="s">
        <v>1</v>
      </c>
      <c r="C3" s="65" t="s">
        <v>2</v>
      </c>
      <c r="D3" s="66" t="s">
        <v>3</v>
      </c>
      <c r="E3" s="65" t="s">
        <v>4</v>
      </c>
      <c r="F3" s="65" t="s">
        <v>370</v>
      </c>
      <c r="G3" s="65" t="s">
        <v>371</v>
      </c>
    </row>
    <row r="4" spans="1:8" ht="15.75" customHeight="1">
      <c r="A4" s="67">
        <v>1</v>
      </c>
      <c r="B4" s="68">
        <v>2</v>
      </c>
      <c r="C4" s="68">
        <v>3</v>
      </c>
      <c r="D4" s="68">
        <v>6</v>
      </c>
      <c r="E4" s="68">
        <v>7</v>
      </c>
      <c r="F4" s="68">
        <v>4</v>
      </c>
      <c r="G4" s="68"/>
    </row>
    <row r="5" spans="1:8" ht="15.75" customHeight="1">
      <c r="A5" s="33" t="s">
        <v>5</v>
      </c>
      <c r="B5" s="33"/>
      <c r="C5" s="33"/>
      <c r="D5" s="33"/>
      <c r="E5" s="33"/>
      <c r="F5" s="33"/>
      <c r="G5" s="33"/>
    </row>
    <row r="6" spans="1:8" ht="15.75" customHeight="1">
      <c r="A6" s="64" t="s">
        <v>6</v>
      </c>
      <c r="B6" s="69" t="s">
        <v>610</v>
      </c>
      <c r="C6" s="69"/>
      <c r="D6" s="69"/>
      <c r="E6" s="69"/>
      <c r="F6" s="69"/>
      <c r="G6" s="69"/>
    </row>
    <row r="7" spans="1:8" ht="15.75" customHeight="1">
      <c r="A7" s="64"/>
      <c r="B7" s="70" t="s">
        <v>7</v>
      </c>
      <c r="C7" s="70"/>
      <c r="D7" s="70"/>
      <c r="E7" s="70"/>
      <c r="F7" s="70"/>
      <c r="G7" s="70"/>
    </row>
    <row r="8" spans="1:8" ht="38.25" customHeight="1">
      <c r="A8" s="64" t="s">
        <v>8</v>
      </c>
      <c r="B8" s="71" t="s">
        <v>9</v>
      </c>
      <c r="C8" s="71"/>
      <c r="D8" s="71"/>
      <c r="E8" s="71"/>
      <c r="F8" s="71"/>
      <c r="G8" s="71"/>
    </row>
    <row r="9" spans="1:8" ht="37.5" customHeight="1">
      <c r="A9" s="64" t="s">
        <v>13</v>
      </c>
      <c r="B9" s="72" t="s">
        <v>14</v>
      </c>
      <c r="C9" s="72"/>
      <c r="D9" s="72"/>
      <c r="E9" s="72"/>
      <c r="F9" s="72"/>
      <c r="G9" s="72"/>
    </row>
    <row r="10" spans="1:8" ht="15.75" customHeight="1">
      <c r="A10" s="64"/>
      <c r="B10" s="73" t="s">
        <v>10</v>
      </c>
      <c r="C10" s="65"/>
      <c r="D10" s="66"/>
      <c r="E10" s="65"/>
      <c r="F10" s="65"/>
      <c r="G10" s="65"/>
    </row>
    <row r="11" spans="1:8" ht="87" customHeight="1">
      <c r="A11" s="64"/>
      <c r="B11" s="74" t="s">
        <v>15</v>
      </c>
      <c r="C11" s="65" t="s">
        <v>11</v>
      </c>
      <c r="D11" s="66" t="s">
        <v>17</v>
      </c>
      <c r="E11" s="65" t="s">
        <v>12</v>
      </c>
      <c r="F11" s="65" t="s">
        <v>16</v>
      </c>
      <c r="G11" s="65" t="s">
        <v>455</v>
      </c>
    </row>
    <row r="12" spans="1:8" ht="15.75" customHeight="1">
      <c r="A12" s="64" t="s">
        <v>18</v>
      </c>
      <c r="B12" s="72" t="s">
        <v>19</v>
      </c>
      <c r="C12" s="72"/>
      <c r="D12" s="72"/>
      <c r="E12" s="72"/>
      <c r="F12" s="72"/>
      <c r="G12" s="72"/>
    </row>
    <row r="13" spans="1:8" ht="15.75" customHeight="1">
      <c r="A13" s="64"/>
      <c r="B13" s="75" t="s">
        <v>10</v>
      </c>
      <c r="C13" s="65"/>
      <c r="D13" s="66"/>
      <c r="E13" s="65"/>
      <c r="F13" s="65"/>
      <c r="G13" s="65"/>
    </row>
    <row r="14" spans="1:8" ht="94.5" customHeight="1">
      <c r="A14" s="64"/>
      <c r="B14" s="65" t="s">
        <v>20</v>
      </c>
      <c r="C14" s="76" t="s">
        <v>21</v>
      </c>
      <c r="D14" s="66" t="s">
        <v>17</v>
      </c>
      <c r="E14" s="65" t="s">
        <v>12</v>
      </c>
      <c r="F14" s="65" t="s">
        <v>22</v>
      </c>
      <c r="G14" s="65" t="s">
        <v>487</v>
      </c>
    </row>
    <row r="15" spans="1:8" ht="63" customHeight="1">
      <c r="A15" s="64"/>
      <c r="B15" s="65" t="s">
        <v>23</v>
      </c>
      <c r="C15" s="65" t="s">
        <v>24</v>
      </c>
      <c r="D15" s="66" t="s">
        <v>17</v>
      </c>
      <c r="E15" s="65" t="s">
        <v>12</v>
      </c>
      <c r="F15" s="65" t="s">
        <v>25</v>
      </c>
      <c r="G15" s="76" t="s">
        <v>488</v>
      </c>
      <c r="H15" s="21"/>
    </row>
    <row r="16" spans="1:8" ht="15.75" customHeight="1">
      <c r="A16" s="64"/>
      <c r="B16" s="72" t="s">
        <v>26</v>
      </c>
      <c r="C16" s="72"/>
      <c r="D16" s="72"/>
      <c r="E16" s="72"/>
      <c r="F16" s="72"/>
      <c r="G16" s="72"/>
    </row>
    <row r="17" spans="1:8" ht="15.75" customHeight="1">
      <c r="A17" s="64"/>
      <c r="B17" s="75" t="s">
        <v>10</v>
      </c>
      <c r="C17" s="65"/>
      <c r="D17" s="66"/>
      <c r="E17" s="65"/>
      <c r="F17" s="65"/>
      <c r="G17" s="65"/>
    </row>
    <row r="18" spans="1:8" ht="71.25" customHeight="1">
      <c r="A18" s="77"/>
      <c r="B18" s="65" t="s">
        <v>27</v>
      </c>
      <c r="C18" s="65" t="s">
        <v>28</v>
      </c>
      <c r="D18" s="66">
        <v>2022</v>
      </c>
      <c r="E18" s="65" t="s">
        <v>12</v>
      </c>
      <c r="F18" s="65" t="s">
        <v>29</v>
      </c>
      <c r="G18" s="76" t="s">
        <v>611</v>
      </c>
    </row>
    <row r="19" spans="1:8" ht="114" customHeight="1">
      <c r="A19" s="77"/>
      <c r="B19" s="64" t="s">
        <v>30</v>
      </c>
      <c r="C19" s="78" t="s">
        <v>29</v>
      </c>
      <c r="D19" s="78" t="s">
        <v>17</v>
      </c>
      <c r="E19" s="64" t="s">
        <v>12</v>
      </c>
      <c r="F19" s="64" t="s">
        <v>31</v>
      </c>
      <c r="G19" s="79" t="s">
        <v>524</v>
      </c>
      <c r="H19" s="22"/>
    </row>
    <row r="20" spans="1:8" ht="15.75" customHeight="1">
      <c r="A20" s="64"/>
      <c r="B20" s="72" t="s">
        <v>32</v>
      </c>
      <c r="C20" s="72"/>
      <c r="D20" s="72"/>
      <c r="E20" s="72"/>
      <c r="F20" s="72"/>
      <c r="G20" s="72"/>
    </row>
    <row r="21" spans="1:8" ht="15.75" customHeight="1">
      <c r="A21" s="64"/>
      <c r="B21" s="75" t="s">
        <v>10</v>
      </c>
      <c r="C21" s="65"/>
      <c r="D21" s="66"/>
      <c r="E21" s="65"/>
      <c r="F21" s="65"/>
      <c r="G21" s="65"/>
    </row>
    <row r="22" spans="1:8" ht="144.75" customHeight="1">
      <c r="A22" s="64"/>
      <c r="B22" s="65" t="s">
        <v>33</v>
      </c>
      <c r="C22" s="65" t="s">
        <v>34</v>
      </c>
      <c r="D22" s="66" t="s">
        <v>17</v>
      </c>
      <c r="E22" s="65" t="s">
        <v>12</v>
      </c>
      <c r="F22" s="65" t="s">
        <v>35</v>
      </c>
      <c r="G22" s="65" t="s">
        <v>489</v>
      </c>
    </row>
    <row r="23" spans="1:8" ht="138" customHeight="1">
      <c r="A23" s="64"/>
      <c r="B23" s="65" t="s">
        <v>36</v>
      </c>
      <c r="C23" s="65" t="s">
        <v>37</v>
      </c>
      <c r="D23" s="66" t="s">
        <v>17</v>
      </c>
      <c r="E23" s="65" t="s">
        <v>38</v>
      </c>
      <c r="F23" s="65" t="s">
        <v>35</v>
      </c>
      <c r="G23" s="65" t="s">
        <v>490</v>
      </c>
    </row>
    <row r="24" spans="1:8" ht="15.75" customHeight="1">
      <c r="A24" s="64"/>
      <c r="B24" s="72" t="s">
        <v>525</v>
      </c>
      <c r="C24" s="72"/>
      <c r="D24" s="72"/>
      <c r="E24" s="72"/>
      <c r="F24" s="72"/>
      <c r="G24" s="72"/>
    </row>
    <row r="25" spans="1:8" ht="15.75" customHeight="1">
      <c r="A25" s="64"/>
      <c r="B25" s="75" t="s">
        <v>10</v>
      </c>
      <c r="C25" s="65"/>
      <c r="D25" s="66"/>
      <c r="E25" s="65"/>
      <c r="F25" s="65"/>
      <c r="G25" s="65"/>
    </row>
    <row r="26" spans="1:8" ht="96.75" customHeight="1">
      <c r="A26" s="64"/>
      <c r="B26" s="65" t="s">
        <v>39</v>
      </c>
      <c r="C26" s="65" t="s">
        <v>40</v>
      </c>
      <c r="D26" s="66" t="s">
        <v>17</v>
      </c>
      <c r="E26" s="65" t="s">
        <v>12</v>
      </c>
      <c r="F26" s="65" t="s">
        <v>41</v>
      </c>
      <c r="G26" s="80" t="s">
        <v>491</v>
      </c>
      <c r="H26" s="23"/>
    </row>
    <row r="27" spans="1:8" ht="15.75" customHeight="1">
      <c r="A27" s="64"/>
      <c r="B27" s="72" t="s">
        <v>42</v>
      </c>
      <c r="C27" s="72"/>
      <c r="D27" s="72"/>
      <c r="E27" s="72"/>
      <c r="F27" s="72"/>
      <c r="G27" s="72"/>
    </row>
    <row r="28" spans="1:8" ht="15.75" customHeight="1">
      <c r="A28" s="64"/>
      <c r="B28" s="75" t="s">
        <v>10</v>
      </c>
      <c r="C28" s="65"/>
      <c r="D28" s="66"/>
      <c r="E28" s="65"/>
      <c r="F28" s="65"/>
      <c r="G28" s="65"/>
    </row>
    <row r="29" spans="1:8" ht="220.5" customHeight="1">
      <c r="A29" s="64"/>
      <c r="B29" s="81" t="s">
        <v>43</v>
      </c>
      <c r="C29" s="78" t="s">
        <v>44</v>
      </c>
      <c r="D29" s="66" t="s">
        <v>46</v>
      </c>
      <c r="E29" s="65" t="s">
        <v>12</v>
      </c>
      <c r="F29" s="64" t="s">
        <v>45</v>
      </c>
      <c r="G29" s="64" t="s">
        <v>492</v>
      </c>
      <c r="H29" s="24"/>
    </row>
    <row r="30" spans="1:8" ht="214.5" customHeight="1">
      <c r="A30" s="64"/>
      <c r="B30" s="64" t="s">
        <v>47</v>
      </c>
      <c r="C30" s="78" t="s">
        <v>48</v>
      </c>
      <c r="D30" s="78" t="s">
        <v>17</v>
      </c>
      <c r="E30" s="64" t="s">
        <v>12</v>
      </c>
      <c r="F30" s="64" t="s">
        <v>49</v>
      </c>
      <c r="G30" s="64" t="s">
        <v>493</v>
      </c>
      <c r="H30" s="25"/>
    </row>
    <row r="31" spans="1:8" ht="15.75" customHeight="1">
      <c r="A31" s="64"/>
      <c r="B31" s="72" t="s">
        <v>50</v>
      </c>
      <c r="C31" s="72"/>
      <c r="D31" s="72"/>
      <c r="E31" s="72"/>
      <c r="F31" s="72"/>
      <c r="G31" s="72"/>
    </row>
    <row r="32" spans="1:8" ht="15.75" customHeight="1">
      <c r="A32" s="64"/>
      <c r="B32" s="75" t="s">
        <v>51</v>
      </c>
      <c r="C32" s="65"/>
      <c r="D32" s="66"/>
      <c r="E32" s="65"/>
      <c r="F32" s="65"/>
      <c r="G32" s="65"/>
    </row>
    <row r="33" spans="1:8" ht="99.75" customHeight="1">
      <c r="A33" s="64"/>
      <c r="B33" s="64" t="s">
        <v>52</v>
      </c>
      <c r="C33" s="82" t="s">
        <v>53</v>
      </c>
      <c r="D33" s="78" t="s">
        <v>17</v>
      </c>
      <c r="E33" s="64" t="s">
        <v>12</v>
      </c>
      <c r="F33" s="64" t="s">
        <v>54</v>
      </c>
      <c r="G33" s="64" t="s">
        <v>494</v>
      </c>
    </row>
    <row r="34" spans="1:8" ht="15.75" customHeight="1">
      <c r="A34" s="64"/>
      <c r="B34" s="72" t="s">
        <v>55</v>
      </c>
      <c r="C34" s="72"/>
      <c r="D34" s="72"/>
      <c r="E34" s="72"/>
      <c r="F34" s="72"/>
      <c r="G34" s="72"/>
    </row>
    <row r="35" spans="1:8" ht="15.75" customHeight="1">
      <c r="A35" s="64"/>
      <c r="B35" s="75" t="s">
        <v>51</v>
      </c>
      <c r="C35" s="65"/>
      <c r="D35" s="66"/>
      <c r="E35" s="65"/>
      <c r="F35" s="65"/>
      <c r="G35" s="65"/>
    </row>
    <row r="36" spans="1:8" ht="191.25" customHeight="1">
      <c r="A36" s="64"/>
      <c r="B36" s="64" t="s">
        <v>56</v>
      </c>
      <c r="C36" s="64" t="s">
        <v>526</v>
      </c>
      <c r="D36" s="78" t="s">
        <v>17</v>
      </c>
      <c r="E36" s="64" t="s">
        <v>12</v>
      </c>
      <c r="F36" s="64" t="s">
        <v>57</v>
      </c>
      <c r="G36" s="64" t="s">
        <v>456</v>
      </c>
      <c r="H36" s="24"/>
    </row>
    <row r="37" spans="1:8" ht="72.75" customHeight="1">
      <c r="A37" s="64"/>
      <c r="B37" s="64" t="s">
        <v>58</v>
      </c>
      <c r="C37" s="82" t="s">
        <v>59</v>
      </c>
      <c r="D37" s="78" t="s">
        <v>61</v>
      </c>
      <c r="E37" s="64" t="s">
        <v>12</v>
      </c>
      <c r="F37" s="64" t="s">
        <v>60</v>
      </c>
      <c r="G37" s="79" t="s">
        <v>457</v>
      </c>
      <c r="H37" s="25"/>
    </row>
    <row r="38" spans="1:8" ht="15.75" customHeight="1">
      <c r="A38" s="64"/>
      <c r="B38" s="70" t="s">
        <v>62</v>
      </c>
      <c r="C38" s="70"/>
      <c r="D38" s="70"/>
      <c r="E38" s="70"/>
      <c r="F38" s="70"/>
      <c r="G38" s="70"/>
    </row>
    <row r="39" spans="1:8" ht="38.25" customHeight="1">
      <c r="A39" s="64" t="s">
        <v>63</v>
      </c>
      <c r="B39" s="71" t="s">
        <v>64</v>
      </c>
      <c r="C39" s="71"/>
      <c r="D39" s="71"/>
      <c r="E39" s="71"/>
      <c r="F39" s="71"/>
      <c r="G39" s="71"/>
    </row>
    <row r="40" spans="1:8" ht="15.75" customHeight="1">
      <c r="A40" s="64"/>
      <c r="B40" s="83" t="s">
        <v>65</v>
      </c>
      <c r="C40" s="83"/>
      <c r="D40" s="83"/>
      <c r="E40" s="83"/>
      <c r="F40" s="83"/>
      <c r="G40" s="83"/>
    </row>
    <row r="41" spans="1:8" ht="15.75" customHeight="1">
      <c r="A41" s="64"/>
      <c r="B41" s="73" t="s">
        <v>10</v>
      </c>
      <c r="C41" s="65"/>
      <c r="D41" s="66"/>
      <c r="E41" s="65"/>
      <c r="F41" s="65"/>
      <c r="G41" s="65"/>
    </row>
    <row r="42" spans="1:8" ht="84.75" customHeight="1">
      <c r="A42" s="84"/>
      <c r="B42" s="84" t="s">
        <v>66</v>
      </c>
      <c r="C42" s="84" t="s">
        <v>67</v>
      </c>
      <c r="D42" s="85" t="s">
        <v>17</v>
      </c>
      <c r="E42" s="84" t="s">
        <v>69</v>
      </c>
      <c r="F42" s="86" t="s">
        <v>68</v>
      </c>
      <c r="G42" s="86" t="s">
        <v>495</v>
      </c>
    </row>
    <row r="43" spans="1:8" ht="75.75" customHeight="1">
      <c r="A43" s="84"/>
      <c r="B43" s="84" t="s">
        <v>70</v>
      </c>
      <c r="C43" s="84" t="s">
        <v>71</v>
      </c>
      <c r="D43" s="85" t="s">
        <v>17</v>
      </c>
      <c r="E43" s="84" t="s">
        <v>69</v>
      </c>
      <c r="F43" s="86" t="s">
        <v>72</v>
      </c>
      <c r="G43" s="86" t="s">
        <v>381</v>
      </c>
    </row>
    <row r="44" spans="1:8" ht="75">
      <c r="A44" s="84"/>
      <c r="B44" s="84" t="s">
        <v>73</v>
      </c>
      <c r="C44" s="84" t="s">
        <v>74</v>
      </c>
      <c r="D44" s="85" t="s">
        <v>17</v>
      </c>
      <c r="E44" s="84" t="s">
        <v>69</v>
      </c>
      <c r="F44" s="86" t="s">
        <v>75</v>
      </c>
      <c r="G44" s="86" t="s">
        <v>496</v>
      </c>
    </row>
    <row r="45" spans="1:8" ht="75">
      <c r="A45" s="84"/>
      <c r="B45" s="84" t="s">
        <v>76</v>
      </c>
      <c r="C45" s="84" t="s">
        <v>77</v>
      </c>
      <c r="D45" s="85" t="s">
        <v>17</v>
      </c>
      <c r="E45" s="84" t="s">
        <v>69</v>
      </c>
      <c r="F45" s="86" t="s">
        <v>78</v>
      </c>
      <c r="G45" s="86" t="s">
        <v>480</v>
      </c>
    </row>
    <row r="46" spans="1:8" ht="81.75" customHeight="1">
      <c r="A46" s="84"/>
      <c r="B46" s="84" t="s">
        <v>79</v>
      </c>
      <c r="C46" s="84" t="s">
        <v>67</v>
      </c>
      <c r="D46" s="85" t="s">
        <v>17</v>
      </c>
      <c r="E46" s="84" t="s">
        <v>69</v>
      </c>
      <c r="F46" s="86" t="s">
        <v>80</v>
      </c>
      <c r="G46" s="86" t="s">
        <v>497</v>
      </c>
    </row>
    <row r="47" spans="1:8" ht="15.75" customHeight="1">
      <c r="A47" s="64"/>
      <c r="B47" s="83" t="s">
        <v>81</v>
      </c>
      <c r="C47" s="83"/>
      <c r="D47" s="83"/>
      <c r="E47" s="83"/>
      <c r="F47" s="83"/>
      <c r="G47" s="83"/>
    </row>
    <row r="48" spans="1:8" ht="15.75" customHeight="1">
      <c r="A48" s="64"/>
      <c r="B48" s="73" t="s">
        <v>10</v>
      </c>
      <c r="C48" s="65"/>
      <c r="D48" s="66"/>
      <c r="E48" s="65"/>
      <c r="F48" s="65"/>
      <c r="G48" s="65"/>
    </row>
    <row r="49" spans="1:7" ht="60" customHeight="1">
      <c r="A49" s="64"/>
      <c r="B49" s="65" t="s">
        <v>82</v>
      </c>
      <c r="C49" s="65" t="s">
        <v>83</v>
      </c>
      <c r="D49" s="66" t="s">
        <v>17</v>
      </c>
      <c r="E49" s="65" t="s">
        <v>69</v>
      </c>
      <c r="F49" s="65" t="s">
        <v>84</v>
      </c>
      <c r="G49" s="84" t="s">
        <v>481</v>
      </c>
    </row>
    <row r="50" spans="1:7" ht="75" customHeight="1">
      <c r="A50" s="64"/>
      <c r="B50" s="65" t="s">
        <v>85</v>
      </c>
      <c r="C50" s="65" t="s">
        <v>86</v>
      </c>
      <c r="D50" s="66" t="s">
        <v>17</v>
      </c>
      <c r="E50" s="65" t="s">
        <v>69</v>
      </c>
      <c r="F50" s="65" t="s">
        <v>87</v>
      </c>
      <c r="G50" s="87" t="s">
        <v>523</v>
      </c>
    </row>
    <row r="51" spans="1:7" ht="66.75" customHeight="1">
      <c r="A51" s="64"/>
      <c r="B51" s="65" t="s">
        <v>88</v>
      </c>
      <c r="C51" s="65" t="s">
        <v>89</v>
      </c>
      <c r="D51" s="66" t="s">
        <v>17</v>
      </c>
      <c r="E51" s="65" t="s">
        <v>69</v>
      </c>
      <c r="F51" s="65" t="s">
        <v>90</v>
      </c>
      <c r="G51" s="84" t="s">
        <v>382</v>
      </c>
    </row>
    <row r="52" spans="1:7" ht="15.75" customHeight="1">
      <c r="A52" s="64"/>
      <c r="B52" s="83" t="s">
        <v>92</v>
      </c>
      <c r="C52" s="83"/>
      <c r="D52" s="83"/>
      <c r="E52" s="83"/>
      <c r="F52" s="83"/>
      <c r="G52" s="83"/>
    </row>
    <row r="53" spans="1:7" ht="15.75" customHeight="1">
      <c r="A53" s="64"/>
      <c r="B53" s="73" t="s">
        <v>10</v>
      </c>
      <c r="C53" s="65"/>
      <c r="D53" s="66"/>
      <c r="E53" s="65"/>
      <c r="F53" s="65"/>
      <c r="G53" s="65"/>
    </row>
    <row r="54" spans="1:7" ht="210">
      <c r="A54" s="64"/>
      <c r="B54" s="65" t="s">
        <v>93</v>
      </c>
      <c r="C54" s="65" t="s">
        <v>94</v>
      </c>
      <c r="D54" s="66" t="s">
        <v>17</v>
      </c>
      <c r="E54" s="65" t="s">
        <v>69</v>
      </c>
      <c r="F54" s="80" t="s">
        <v>95</v>
      </c>
      <c r="G54" s="84" t="s">
        <v>385</v>
      </c>
    </row>
    <row r="55" spans="1:7" ht="45">
      <c r="A55" s="64"/>
      <c r="B55" s="65" t="s">
        <v>96</v>
      </c>
      <c r="C55" s="65" t="s">
        <v>97</v>
      </c>
      <c r="D55" s="66" t="s">
        <v>17</v>
      </c>
      <c r="E55" s="65" t="s">
        <v>69</v>
      </c>
      <c r="F55" s="80" t="s">
        <v>98</v>
      </c>
      <c r="G55" s="86" t="s">
        <v>498</v>
      </c>
    </row>
    <row r="56" spans="1:7" ht="198.75" customHeight="1">
      <c r="A56" s="64"/>
      <c r="B56" s="65" t="s">
        <v>99</v>
      </c>
      <c r="C56" s="65" t="s">
        <v>100</v>
      </c>
      <c r="D56" s="66" t="s">
        <v>17</v>
      </c>
      <c r="E56" s="65" t="s">
        <v>69</v>
      </c>
      <c r="F56" s="80" t="s">
        <v>101</v>
      </c>
      <c r="G56" s="87" t="s">
        <v>482</v>
      </c>
    </row>
    <row r="57" spans="1:7" ht="15.75" customHeight="1">
      <c r="A57" s="64"/>
      <c r="B57" s="83" t="s">
        <v>102</v>
      </c>
      <c r="C57" s="83"/>
      <c r="D57" s="83"/>
      <c r="E57" s="83"/>
      <c r="F57" s="83"/>
      <c r="G57" s="83"/>
    </row>
    <row r="58" spans="1:7" ht="15.75" customHeight="1">
      <c r="A58" s="64"/>
      <c r="B58" s="73" t="s">
        <v>10</v>
      </c>
      <c r="C58" s="65"/>
      <c r="D58" s="66"/>
      <c r="E58" s="65"/>
      <c r="F58" s="65"/>
      <c r="G58" s="65"/>
    </row>
    <row r="59" spans="1:7" ht="91.5" customHeight="1">
      <c r="A59" s="64"/>
      <c r="B59" s="65" t="s">
        <v>103</v>
      </c>
      <c r="C59" s="65" t="s">
        <v>104</v>
      </c>
      <c r="D59" s="66" t="s">
        <v>17</v>
      </c>
      <c r="E59" s="65" t="s">
        <v>69</v>
      </c>
      <c r="F59" s="65" t="s">
        <v>105</v>
      </c>
      <c r="G59" s="84" t="s">
        <v>499</v>
      </c>
    </row>
    <row r="60" spans="1:7" ht="107.25" customHeight="1">
      <c r="A60" s="64"/>
      <c r="B60" s="82" t="s">
        <v>106</v>
      </c>
      <c r="C60" s="65" t="s">
        <v>107</v>
      </c>
      <c r="D60" s="66" t="s">
        <v>17</v>
      </c>
      <c r="E60" s="65" t="s">
        <v>69</v>
      </c>
      <c r="F60" s="65" t="s">
        <v>108</v>
      </c>
      <c r="G60" s="86" t="s">
        <v>495</v>
      </c>
    </row>
    <row r="61" spans="1:7" ht="126.75" customHeight="1">
      <c r="A61" s="64"/>
      <c r="B61" s="79" t="s">
        <v>109</v>
      </c>
      <c r="C61" s="65" t="s">
        <v>110</v>
      </c>
      <c r="D61" s="66" t="s">
        <v>17</v>
      </c>
      <c r="E61" s="65" t="s">
        <v>112</v>
      </c>
      <c r="F61" s="65" t="s">
        <v>111</v>
      </c>
      <c r="G61" s="84" t="s">
        <v>384</v>
      </c>
    </row>
    <row r="62" spans="1:7" ht="15.75" customHeight="1">
      <c r="A62" s="64"/>
      <c r="B62" s="83" t="s">
        <v>113</v>
      </c>
      <c r="C62" s="83"/>
      <c r="D62" s="83"/>
      <c r="E62" s="83"/>
      <c r="F62" s="83"/>
      <c r="G62" s="83"/>
    </row>
    <row r="63" spans="1:7" ht="15.75" customHeight="1">
      <c r="A63" s="64"/>
      <c r="B63" s="73" t="s">
        <v>10</v>
      </c>
      <c r="C63" s="65"/>
      <c r="D63" s="66"/>
      <c r="E63" s="65"/>
      <c r="F63" s="65"/>
      <c r="G63" s="65"/>
    </row>
    <row r="64" spans="1:7" ht="60">
      <c r="A64" s="64"/>
      <c r="B64" s="64" t="s">
        <v>114</v>
      </c>
      <c r="C64" s="64" t="s">
        <v>115</v>
      </c>
      <c r="D64" s="66" t="s">
        <v>17</v>
      </c>
      <c r="E64" s="65" t="s">
        <v>69</v>
      </c>
      <c r="F64" s="65" t="s">
        <v>91</v>
      </c>
      <c r="G64" s="65" t="s">
        <v>383</v>
      </c>
    </row>
    <row r="65" spans="1:7" ht="15.75" customHeight="1">
      <c r="A65" s="64"/>
      <c r="B65" s="83" t="s">
        <v>116</v>
      </c>
      <c r="C65" s="83"/>
      <c r="D65" s="83"/>
      <c r="E65" s="83"/>
      <c r="F65" s="83"/>
      <c r="G65" s="83"/>
    </row>
    <row r="66" spans="1:7" ht="15.75" customHeight="1">
      <c r="A66" s="64"/>
      <c r="B66" s="73" t="s">
        <v>10</v>
      </c>
      <c r="C66" s="65"/>
      <c r="D66" s="66"/>
      <c r="E66" s="65"/>
      <c r="F66" s="65"/>
      <c r="G66" s="65"/>
    </row>
    <row r="67" spans="1:7" ht="99.75" customHeight="1">
      <c r="A67" s="64"/>
      <c r="B67" s="88" t="s">
        <v>117</v>
      </c>
      <c r="C67" s="65" t="s">
        <v>118</v>
      </c>
      <c r="D67" s="66" t="s">
        <v>17</v>
      </c>
      <c r="E67" s="65" t="s">
        <v>69</v>
      </c>
      <c r="F67" s="65" t="s">
        <v>119</v>
      </c>
      <c r="G67" s="65" t="s">
        <v>500</v>
      </c>
    </row>
    <row r="68" spans="1:7" ht="15.75" customHeight="1">
      <c r="A68" s="64"/>
      <c r="B68" s="70" t="s">
        <v>120</v>
      </c>
      <c r="C68" s="70"/>
      <c r="D68" s="70"/>
      <c r="E68" s="70"/>
      <c r="F68" s="70"/>
      <c r="G68" s="70"/>
    </row>
    <row r="69" spans="1:7" ht="15.75" customHeight="1">
      <c r="A69" s="64" t="s">
        <v>121</v>
      </c>
      <c r="B69" s="71" t="s">
        <v>122</v>
      </c>
      <c r="C69" s="71"/>
      <c r="D69" s="71"/>
      <c r="E69" s="71"/>
      <c r="F69" s="71"/>
      <c r="G69" s="71"/>
    </row>
    <row r="70" spans="1:7" ht="15.75" customHeight="1">
      <c r="A70" s="64"/>
      <c r="B70" s="89" t="s">
        <v>123</v>
      </c>
      <c r="C70" s="89"/>
      <c r="D70" s="89"/>
      <c r="E70" s="89"/>
      <c r="F70" s="89"/>
      <c r="G70" s="89"/>
    </row>
    <row r="71" spans="1:7" ht="15.75" customHeight="1">
      <c r="A71" s="64"/>
      <c r="B71" s="73" t="s">
        <v>10</v>
      </c>
      <c r="C71" s="65"/>
      <c r="D71" s="66"/>
      <c r="E71" s="65"/>
      <c r="F71" s="65"/>
      <c r="G71" s="65"/>
    </row>
    <row r="72" spans="1:7" ht="82.5" customHeight="1">
      <c r="A72" s="64"/>
      <c r="B72" s="88" t="s">
        <v>124</v>
      </c>
      <c r="C72" s="88" t="s">
        <v>125</v>
      </c>
      <c r="D72" s="88" t="s">
        <v>17</v>
      </c>
      <c r="E72" s="88" t="s">
        <v>127</v>
      </c>
      <c r="F72" s="90" t="s">
        <v>126</v>
      </c>
      <c r="G72" s="90" t="s">
        <v>501</v>
      </c>
    </row>
    <row r="73" spans="1:7" ht="147.75" customHeight="1">
      <c r="A73" s="64"/>
      <c r="B73" s="88" t="s">
        <v>612</v>
      </c>
      <c r="C73" s="88" t="s">
        <v>613</v>
      </c>
      <c r="D73" s="88" t="s">
        <v>17</v>
      </c>
      <c r="E73" s="88" t="s">
        <v>127</v>
      </c>
      <c r="F73" s="90" t="s">
        <v>128</v>
      </c>
      <c r="G73" s="90" t="s">
        <v>536</v>
      </c>
    </row>
    <row r="74" spans="1:7" ht="96.75" customHeight="1">
      <c r="A74" s="64"/>
      <c r="B74" s="88" t="s">
        <v>129</v>
      </c>
      <c r="C74" s="88" t="s">
        <v>130</v>
      </c>
      <c r="D74" s="88" t="s">
        <v>17</v>
      </c>
      <c r="E74" s="88" t="s">
        <v>127</v>
      </c>
      <c r="F74" s="90" t="s">
        <v>131</v>
      </c>
      <c r="G74" s="90" t="s">
        <v>545</v>
      </c>
    </row>
    <row r="75" spans="1:7" ht="93" customHeight="1">
      <c r="A75" s="64"/>
      <c r="B75" s="90" t="s">
        <v>132</v>
      </c>
      <c r="C75" s="90" t="s">
        <v>133</v>
      </c>
      <c r="D75" s="88" t="s">
        <v>17</v>
      </c>
      <c r="E75" s="88" t="s">
        <v>127</v>
      </c>
      <c r="F75" s="88" t="s">
        <v>527</v>
      </c>
      <c r="G75" s="90" t="s">
        <v>537</v>
      </c>
    </row>
    <row r="76" spans="1:7" ht="78.75" customHeight="1">
      <c r="A76" s="64"/>
      <c r="B76" s="88" t="s">
        <v>134</v>
      </c>
      <c r="C76" s="88" t="s">
        <v>135</v>
      </c>
      <c r="D76" s="88" t="s">
        <v>17</v>
      </c>
      <c r="E76" s="88" t="s">
        <v>127</v>
      </c>
      <c r="F76" s="90" t="s">
        <v>136</v>
      </c>
      <c r="G76" s="90" t="s">
        <v>538</v>
      </c>
    </row>
    <row r="77" spans="1:7" ht="114" customHeight="1">
      <c r="A77" s="64"/>
      <c r="B77" s="91" t="s">
        <v>137</v>
      </c>
      <c r="C77" s="91" t="s">
        <v>138</v>
      </c>
      <c r="D77" s="88" t="s">
        <v>17</v>
      </c>
      <c r="E77" s="91" t="s">
        <v>127</v>
      </c>
      <c r="F77" s="91" t="s">
        <v>139</v>
      </c>
      <c r="G77" s="90" t="s">
        <v>539</v>
      </c>
    </row>
    <row r="78" spans="1:7" ht="30" customHeight="1">
      <c r="A78" s="64"/>
      <c r="B78" s="89" t="s">
        <v>140</v>
      </c>
      <c r="C78" s="89"/>
      <c r="D78" s="89"/>
      <c r="E78" s="89"/>
      <c r="F78" s="89"/>
      <c r="G78" s="89"/>
    </row>
    <row r="79" spans="1:7" ht="30" customHeight="1">
      <c r="A79" s="64"/>
      <c r="B79" s="73" t="s">
        <v>10</v>
      </c>
      <c r="C79" s="65"/>
      <c r="D79" s="66"/>
      <c r="E79" s="65"/>
      <c r="F79" s="65"/>
      <c r="G79" s="65"/>
    </row>
    <row r="80" spans="1:7" ht="67.5" customHeight="1">
      <c r="A80" s="64"/>
      <c r="B80" s="91" t="s">
        <v>141</v>
      </c>
      <c r="C80" s="91" t="s">
        <v>142</v>
      </c>
      <c r="D80" s="88" t="s">
        <v>17</v>
      </c>
      <c r="E80" s="91" t="s">
        <v>127</v>
      </c>
      <c r="F80" s="91" t="s">
        <v>143</v>
      </c>
      <c r="G80" s="90" t="s">
        <v>540</v>
      </c>
    </row>
    <row r="81" spans="1:7" ht="105" customHeight="1">
      <c r="A81" s="64"/>
      <c r="B81" s="80" t="s">
        <v>144</v>
      </c>
      <c r="C81" s="92" t="s">
        <v>145</v>
      </c>
      <c r="D81" s="91" t="s">
        <v>17</v>
      </c>
      <c r="E81" s="91" t="s">
        <v>127</v>
      </c>
      <c r="F81" s="93" t="s">
        <v>502</v>
      </c>
      <c r="G81" s="82" t="s">
        <v>546</v>
      </c>
    </row>
    <row r="82" spans="1:7" ht="87" customHeight="1">
      <c r="A82" s="64"/>
      <c r="B82" s="91" t="s">
        <v>146</v>
      </c>
      <c r="C82" s="91" t="s">
        <v>147</v>
      </c>
      <c r="D82" s="91" t="s">
        <v>17</v>
      </c>
      <c r="E82" s="91" t="s">
        <v>127</v>
      </c>
      <c r="F82" s="94" t="s">
        <v>148</v>
      </c>
      <c r="G82" s="94" t="s">
        <v>541</v>
      </c>
    </row>
    <row r="83" spans="1:7" ht="96.75" customHeight="1">
      <c r="A83" s="64"/>
      <c r="B83" s="91" t="s">
        <v>149</v>
      </c>
      <c r="C83" s="91" t="s">
        <v>150</v>
      </c>
      <c r="D83" s="91" t="s">
        <v>17</v>
      </c>
      <c r="E83" s="91" t="s">
        <v>127</v>
      </c>
      <c r="F83" s="88" t="s">
        <v>151</v>
      </c>
      <c r="G83" s="94" t="s">
        <v>542</v>
      </c>
    </row>
    <row r="84" spans="1:7" ht="94.5" customHeight="1">
      <c r="A84" s="64"/>
      <c r="B84" s="91" t="s">
        <v>152</v>
      </c>
      <c r="C84" s="91" t="s">
        <v>153</v>
      </c>
      <c r="D84" s="91" t="s">
        <v>17</v>
      </c>
      <c r="E84" s="91" t="s">
        <v>127</v>
      </c>
      <c r="F84" s="94" t="s">
        <v>154</v>
      </c>
      <c r="G84" s="94" t="s">
        <v>543</v>
      </c>
    </row>
    <row r="85" spans="1:7" ht="15.75" customHeight="1">
      <c r="A85" s="95"/>
      <c r="B85" s="70" t="s">
        <v>155</v>
      </c>
      <c r="C85" s="70"/>
      <c r="D85" s="70"/>
      <c r="E85" s="70"/>
      <c r="F85" s="70"/>
      <c r="G85" s="70"/>
    </row>
    <row r="86" spans="1:7" ht="15.75" customHeight="1">
      <c r="A86" s="64" t="s">
        <v>156</v>
      </c>
      <c r="B86" s="71" t="s">
        <v>157</v>
      </c>
      <c r="C86" s="71"/>
      <c r="D86" s="71"/>
      <c r="E86" s="71"/>
      <c r="F86" s="71"/>
      <c r="G86" s="71"/>
    </row>
    <row r="87" spans="1:7" s="2" customFormat="1" ht="15.75" customHeight="1">
      <c r="A87" s="64"/>
      <c r="B87" s="96" t="s">
        <v>158</v>
      </c>
      <c r="C87" s="96"/>
      <c r="D87" s="96"/>
      <c r="E87" s="96"/>
      <c r="F87" s="96"/>
      <c r="G87" s="96"/>
    </row>
    <row r="88" spans="1:7" s="3" customFormat="1" ht="15.75" customHeight="1">
      <c r="A88" s="64"/>
      <c r="B88" s="97" t="s">
        <v>10</v>
      </c>
      <c r="C88" s="64"/>
      <c r="D88" s="78"/>
      <c r="E88" s="64"/>
      <c r="F88" s="64"/>
      <c r="G88" s="64"/>
    </row>
    <row r="89" spans="1:7" ht="117" customHeight="1">
      <c r="A89" s="64"/>
      <c r="B89" s="65" t="s">
        <v>159</v>
      </c>
      <c r="C89" s="65" t="s">
        <v>160</v>
      </c>
      <c r="D89" s="66" t="s">
        <v>17</v>
      </c>
      <c r="E89" s="65" t="s">
        <v>162</v>
      </c>
      <c r="F89" s="65" t="s">
        <v>161</v>
      </c>
      <c r="G89" s="64" t="s">
        <v>380</v>
      </c>
    </row>
    <row r="90" spans="1:7" s="2" customFormat="1" ht="15.75" customHeight="1">
      <c r="A90" s="64"/>
      <c r="B90" s="96" t="s">
        <v>163</v>
      </c>
      <c r="C90" s="96"/>
      <c r="D90" s="96"/>
      <c r="E90" s="96"/>
      <c r="F90" s="96"/>
      <c r="G90" s="96"/>
    </row>
    <row r="91" spans="1:7" s="3" customFormat="1" ht="15.75" customHeight="1">
      <c r="A91" s="64"/>
      <c r="B91" s="97" t="s">
        <v>10</v>
      </c>
      <c r="C91" s="64"/>
      <c r="D91" s="78"/>
      <c r="E91" s="64"/>
      <c r="F91" s="64"/>
      <c r="G91" s="64"/>
    </row>
    <row r="92" spans="1:7" ht="129" customHeight="1">
      <c r="A92" s="64"/>
      <c r="B92" s="65" t="s">
        <v>164</v>
      </c>
      <c r="C92" s="65" t="s">
        <v>165</v>
      </c>
      <c r="D92" s="66" t="s">
        <v>17</v>
      </c>
      <c r="E92" s="76" t="s">
        <v>69</v>
      </c>
      <c r="F92" s="76" t="s">
        <v>166</v>
      </c>
      <c r="G92" s="76" t="s">
        <v>528</v>
      </c>
    </row>
    <row r="93" spans="1:7" ht="210">
      <c r="A93" s="64"/>
      <c r="B93" s="65" t="s">
        <v>167</v>
      </c>
      <c r="C93" s="65" t="s">
        <v>168</v>
      </c>
      <c r="D93" s="66" t="s">
        <v>17</v>
      </c>
      <c r="E93" s="76" t="s">
        <v>69</v>
      </c>
      <c r="F93" s="65" t="s">
        <v>169</v>
      </c>
      <c r="G93" s="64" t="s">
        <v>373</v>
      </c>
    </row>
    <row r="94" spans="1:7" s="2" customFormat="1" ht="15.75" customHeight="1">
      <c r="A94" s="64"/>
      <c r="B94" s="98" t="s">
        <v>170</v>
      </c>
      <c r="C94" s="99"/>
      <c r="D94" s="99"/>
      <c r="E94" s="99"/>
      <c r="F94" s="99"/>
      <c r="G94" s="99"/>
    </row>
    <row r="95" spans="1:7" s="3" customFormat="1" ht="15.75" customHeight="1">
      <c r="A95" s="64"/>
      <c r="B95" s="97" t="s">
        <v>10</v>
      </c>
      <c r="C95" s="64"/>
      <c r="D95" s="78"/>
      <c r="E95" s="64"/>
      <c r="F95" s="64"/>
      <c r="G95" s="64"/>
    </row>
    <row r="96" spans="1:7" ht="120">
      <c r="A96" s="64"/>
      <c r="B96" s="65" t="s">
        <v>171</v>
      </c>
      <c r="C96" s="65" t="s">
        <v>172</v>
      </c>
      <c r="D96" s="66" t="s">
        <v>17</v>
      </c>
      <c r="E96" s="76" t="s">
        <v>69</v>
      </c>
      <c r="F96" s="65" t="s">
        <v>173</v>
      </c>
      <c r="G96" s="64" t="s">
        <v>503</v>
      </c>
    </row>
    <row r="97" spans="1:7" s="2" customFormat="1" ht="15.75" customHeight="1">
      <c r="A97" s="64"/>
      <c r="B97" s="96" t="s">
        <v>174</v>
      </c>
      <c r="C97" s="96"/>
      <c r="D97" s="96"/>
      <c r="E97" s="96"/>
      <c r="F97" s="96"/>
      <c r="G97" s="96"/>
    </row>
    <row r="98" spans="1:7" s="3" customFormat="1" ht="15.75" customHeight="1">
      <c r="A98" s="64"/>
      <c r="B98" s="97" t="s">
        <v>10</v>
      </c>
      <c r="C98" s="64"/>
      <c r="D98" s="78"/>
      <c r="E98" s="64"/>
      <c r="F98" s="64"/>
      <c r="G98" s="64"/>
    </row>
    <row r="99" spans="1:7" ht="84" customHeight="1">
      <c r="A99" s="64"/>
      <c r="B99" s="65" t="s">
        <v>175</v>
      </c>
      <c r="C99" s="65" t="s">
        <v>176</v>
      </c>
      <c r="D99" s="66" t="s">
        <v>46</v>
      </c>
      <c r="E99" s="76" t="s">
        <v>178</v>
      </c>
      <c r="F99" s="65" t="s">
        <v>177</v>
      </c>
      <c r="G99" s="64" t="s">
        <v>504</v>
      </c>
    </row>
    <row r="100" spans="1:7" ht="15.75" customHeight="1">
      <c r="A100" s="64"/>
      <c r="B100" s="70" t="s">
        <v>179</v>
      </c>
      <c r="C100" s="70"/>
      <c r="D100" s="70"/>
      <c r="E100" s="70"/>
      <c r="F100" s="70"/>
      <c r="G100" s="70"/>
    </row>
    <row r="101" spans="1:7" ht="15.75" customHeight="1">
      <c r="A101" s="64" t="s">
        <v>180</v>
      </c>
      <c r="B101" s="71" t="s">
        <v>181</v>
      </c>
      <c r="C101" s="71"/>
      <c r="D101" s="71"/>
      <c r="E101" s="71"/>
      <c r="F101" s="71"/>
      <c r="G101" s="71"/>
    </row>
    <row r="102" spans="1:7" ht="15.75" customHeight="1">
      <c r="A102" s="64"/>
      <c r="B102" s="100" t="s">
        <v>529</v>
      </c>
      <c r="C102" s="100"/>
      <c r="D102" s="100"/>
      <c r="E102" s="100"/>
      <c r="F102" s="100"/>
      <c r="G102" s="100"/>
    </row>
    <row r="103" spans="1:7" s="4" customFormat="1" ht="15.75" customHeight="1">
      <c r="A103" s="64"/>
      <c r="B103" s="101" t="s">
        <v>10</v>
      </c>
      <c r="C103" s="84"/>
      <c r="D103" s="85"/>
      <c r="E103" s="84"/>
      <c r="F103" s="84"/>
      <c r="G103" s="84"/>
    </row>
    <row r="104" spans="1:7" s="4" customFormat="1" ht="192" customHeight="1">
      <c r="A104" s="64"/>
      <c r="B104" s="84" t="s">
        <v>182</v>
      </c>
      <c r="C104" s="87" t="s">
        <v>183</v>
      </c>
      <c r="D104" s="85" t="s">
        <v>17</v>
      </c>
      <c r="E104" s="65" t="s">
        <v>185</v>
      </c>
      <c r="F104" s="84" t="s">
        <v>184</v>
      </c>
      <c r="G104" s="102" t="s">
        <v>470</v>
      </c>
    </row>
    <row r="105" spans="1:7" ht="15.75" customHeight="1">
      <c r="A105" s="64"/>
      <c r="B105" s="100" t="s">
        <v>530</v>
      </c>
      <c r="C105" s="100"/>
      <c r="D105" s="100"/>
      <c r="E105" s="100"/>
      <c r="F105" s="100"/>
      <c r="G105" s="100"/>
    </row>
    <row r="106" spans="1:7" ht="15.75" customHeight="1">
      <c r="A106" s="64"/>
      <c r="B106" s="73" t="s">
        <v>10</v>
      </c>
      <c r="C106" s="65"/>
      <c r="D106" s="66"/>
      <c r="E106" s="65"/>
      <c r="F106" s="65"/>
      <c r="G106" s="65"/>
    </row>
    <row r="107" spans="1:7" ht="102" customHeight="1">
      <c r="A107" s="103"/>
      <c r="B107" s="104" t="s">
        <v>186</v>
      </c>
      <c r="C107" s="65" t="s">
        <v>187</v>
      </c>
      <c r="D107" s="105" t="s">
        <v>189</v>
      </c>
      <c r="E107" s="65" t="s">
        <v>190</v>
      </c>
      <c r="F107" s="65" t="s">
        <v>188</v>
      </c>
      <c r="G107" s="102" t="s">
        <v>505</v>
      </c>
    </row>
    <row r="108" spans="1:7" ht="78.75" customHeight="1">
      <c r="A108" s="106"/>
      <c r="B108" s="107"/>
      <c r="C108" s="65" t="s">
        <v>191</v>
      </c>
      <c r="D108" s="66" t="s">
        <v>17</v>
      </c>
      <c r="E108" s="65" t="s">
        <v>193</v>
      </c>
      <c r="F108" s="65" t="s">
        <v>192</v>
      </c>
      <c r="G108" s="65" t="s">
        <v>458</v>
      </c>
    </row>
    <row r="109" spans="1:7" ht="159" customHeight="1">
      <c r="A109" s="108"/>
      <c r="B109" s="109" t="s">
        <v>194</v>
      </c>
      <c r="C109" s="65" t="s">
        <v>195</v>
      </c>
      <c r="D109" s="66" t="s">
        <v>17</v>
      </c>
      <c r="E109" s="82" t="s">
        <v>506</v>
      </c>
      <c r="F109" s="110" t="s">
        <v>196</v>
      </c>
      <c r="G109" s="111" t="s">
        <v>507</v>
      </c>
    </row>
    <row r="110" spans="1:7" ht="295.5" customHeight="1">
      <c r="A110" s="108"/>
      <c r="B110" s="109"/>
      <c r="C110" s="65" t="s">
        <v>197</v>
      </c>
      <c r="D110" s="66" t="s">
        <v>17</v>
      </c>
      <c r="E110" s="65" t="s">
        <v>185</v>
      </c>
      <c r="F110" s="112" t="s">
        <v>508</v>
      </c>
      <c r="G110" s="102" t="s">
        <v>531</v>
      </c>
    </row>
    <row r="111" spans="1:7" ht="146.25" customHeight="1">
      <c r="A111" s="106"/>
      <c r="B111" s="107"/>
      <c r="C111" s="64" t="s">
        <v>198</v>
      </c>
      <c r="D111" s="78" t="s">
        <v>189</v>
      </c>
      <c r="E111" s="82" t="s">
        <v>506</v>
      </c>
      <c r="F111" s="64" t="s">
        <v>198</v>
      </c>
      <c r="G111" s="111" t="s">
        <v>509</v>
      </c>
    </row>
    <row r="112" spans="1:7" ht="15.75" customHeight="1">
      <c r="A112" s="64"/>
      <c r="B112" s="100" t="s">
        <v>200</v>
      </c>
      <c r="C112" s="100"/>
      <c r="D112" s="100"/>
      <c r="E112" s="100"/>
      <c r="F112" s="100"/>
      <c r="G112" s="100"/>
    </row>
    <row r="113" spans="1:7" ht="15.75" customHeight="1">
      <c r="A113" s="64"/>
      <c r="B113" s="73" t="s">
        <v>10</v>
      </c>
      <c r="C113" s="65"/>
      <c r="D113" s="66"/>
      <c r="E113" s="65"/>
      <c r="F113" s="65"/>
      <c r="G113" s="65"/>
    </row>
    <row r="114" spans="1:7" ht="270" customHeight="1">
      <c r="A114" s="64"/>
      <c r="B114" s="65" t="s">
        <v>201</v>
      </c>
      <c r="C114" s="65" t="s">
        <v>202</v>
      </c>
      <c r="D114" s="66" t="s">
        <v>17</v>
      </c>
      <c r="E114" s="65" t="s">
        <v>204</v>
      </c>
      <c r="F114" s="65" t="s">
        <v>203</v>
      </c>
      <c r="G114" s="65" t="s">
        <v>510</v>
      </c>
    </row>
    <row r="115" spans="1:7" ht="15.75" customHeight="1">
      <c r="A115" s="64"/>
      <c r="B115" s="100" t="s">
        <v>205</v>
      </c>
      <c r="C115" s="100"/>
      <c r="D115" s="100"/>
      <c r="E115" s="100"/>
      <c r="F115" s="100"/>
      <c r="G115" s="100"/>
    </row>
    <row r="116" spans="1:7" ht="15.75" customHeight="1">
      <c r="A116" s="64"/>
      <c r="B116" s="73" t="s">
        <v>10</v>
      </c>
      <c r="C116" s="65"/>
      <c r="D116" s="66"/>
      <c r="E116" s="65"/>
      <c r="F116" s="65"/>
      <c r="G116" s="65"/>
    </row>
    <row r="117" spans="1:7" ht="77.25" customHeight="1">
      <c r="A117" s="64"/>
      <c r="B117" s="65" t="s">
        <v>206</v>
      </c>
      <c r="C117" s="65" t="s">
        <v>207</v>
      </c>
      <c r="D117" s="66" t="s">
        <v>17</v>
      </c>
      <c r="E117" s="65" t="s">
        <v>209</v>
      </c>
      <c r="F117" s="65" t="s">
        <v>208</v>
      </c>
      <c r="G117" s="65" t="s">
        <v>511</v>
      </c>
    </row>
    <row r="118" spans="1:7" ht="15.75" customHeight="1">
      <c r="A118" s="64"/>
      <c r="B118" s="100" t="s">
        <v>210</v>
      </c>
      <c r="C118" s="100"/>
      <c r="D118" s="100"/>
      <c r="E118" s="100"/>
      <c r="F118" s="100"/>
      <c r="G118" s="100"/>
    </row>
    <row r="119" spans="1:7" ht="15.75" customHeight="1">
      <c r="A119" s="64"/>
      <c r="B119" s="73" t="s">
        <v>10</v>
      </c>
      <c r="C119" s="65"/>
      <c r="D119" s="66"/>
      <c r="E119" s="65"/>
      <c r="F119" s="65"/>
      <c r="G119" s="65"/>
    </row>
    <row r="120" spans="1:7" ht="159" customHeight="1">
      <c r="A120" s="64"/>
      <c r="B120" s="65" t="s">
        <v>211</v>
      </c>
      <c r="C120" s="65" t="s">
        <v>212</v>
      </c>
      <c r="D120" s="66" t="s">
        <v>17</v>
      </c>
      <c r="E120" s="65" t="s">
        <v>185</v>
      </c>
      <c r="F120" s="65" t="s">
        <v>512</v>
      </c>
      <c r="G120" s="65" t="s">
        <v>471</v>
      </c>
    </row>
    <row r="121" spans="1:7" ht="15.75" customHeight="1">
      <c r="A121" s="64"/>
      <c r="B121" s="70" t="s">
        <v>213</v>
      </c>
      <c r="C121" s="70"/>
      <c r="D121" s="70"/>
      <c r="E121" s="70"/>
      <c r="F121" s="70"/>
      <c r="G121" s="70"/>
    </row>
    <row r="122" spans="1:7" ht="15.75" customHeight="1">
      <c r="A122" s="64" t="s">
        <v>214</v>
      </c>
      <c r="B122" s="71" t="s">
        <v>215</v>
      </c>
      <c r="C122" s="71"/>
      <c r="D122" s="71"/>
      <c r="E122" s="71"/>
      <c r="F122" s="71"/>
      <c r="G122" s="71"/>
    </row>
    <row r="123" spans="1:7" ht="15.75" customHeight="1">
      <c r="A123" s="64"/>
      <c r="B123" s="113" t="s">
        <v>216</v>
      </c>
      <c r="C123" s="113"/>
      <c r="D123" s="113"/>
      <c r="E123" s="113"/>
      <c r="F123" s="113"/>
      <c r="G123" s="113"/>
    </row>
    <row r="124" spans="1:7" ht="15.75" customHeight="1">
      <c r="A124" s="64"/>
      <c r="B124" s="73" t="s">
        <v>10</v>
      </c>
      <c r="C124" s="65"/>
      <c r="D124" s="66"/>
      <c r="E124" s="65"/>
      <c r="F124" s="65"/>
      <c r="G124" s="65"/>
    </row>
    <row r="125" spans="1:7" ht="119.25" customHeight="1">
      <c r="A125" s="64"/>
      <c r="B125" s="65" t="s">
        <v>217</v>
      </c>
      <c r="C125" s="65" t="s">
        <v>218</v>
      </c>
      <c r="D125" s="66" t="s">
        <v>17</v>
      </c>
      <c r="E125" s="65" t="s">
        <v>185</v>
      </c>
      <c r="F125" s="65" t="s">
        <v>513</v>
      </c>
      <c r="G125" s="102" t="s">
        <v>472</v>
      </c>
    </row>
    <row r="126" spans="1:7" ht="117.75" customHeight="1">
      <c r="A126" s="64"/>
      <c r="B126" s="65" t="s">
        <v>219</v>
      </c>
      <c r="C126" s="65" t="s">
        <v>220</v>
      </c>
      <c r="D126" s="66" t="s">
        <v>17</v>
      </c>
      <c r="E126" s="65" t="s">
        <v>222</v>
      </c>
      <c r="F126" s="65" t="s">
        <v>221</v>
      </c>
      <c r="G126" s="102" t="s">
        <v>473</v>
      </c>
    </row>
    <row r="127" spans="1:7" ht="168.75" customHeight="1">
      <c r="A127" s="64"/>
      <c r="B127" s="65" t="s">
        <v>223</v>
      </c>
      <c r="C127" s="65" t="s">
        <v>224</v>
      </c>
      <c r="D127" s="66" t="s">
        <v>17</v>
      </c>
      <c r="E127" s="65" t="s">
        <v>193</v>
      </c>
      <c r="F127" s="65" t="s">
        <v>225</v>
      </c>
      <c r="G127" s="65" t="s">
        <v>459</v>
      </c>
    </row>
    <row r="128" spans="1:7" ht="15.75" customHeight="1">
      <c r="A128" s="64"/>
      <c r="B128" s="113" t="s">
        <v>226</v>
      </c>
      <c r="C128" s="113"/>
      <c r="D128" s="113"/>
      <c r="E128" s="113"/>
      <c r="F128" s="113"/>
      <c r="G128" s="113"/>
    </row>
    <row r="129" spans="1:7" ht="15.75" customHeight="1">
      <c r="A129" s="64"/>
      <c r="B129" s="73" t="s">
        <v>10</v>
      </c>
      <c r="C129" s="65"/>
      <c r="D129" s="66"/>
      <c r="E129" s="65"/>
      <c r="F129" s="65"/>
      <c r="G129" s="65"/>
    </row>
    <row r="130" spans="1:7" ht="116.25" customHeight="1">
      <c r="A130" s="64"/>
      <c r="B130" s="65" t="s">
        <v>227</v>
      </c>
      <c r="C130" s="82" t="s">
        <v>228</v>
      </c>
      <c r="D130" s="111" t="s">
        <v>17</v>
      </c>
      <c r="E130" s="82" t="s">
        <v>230</v>
      </c>
      <c r="F130" s="82" t="s">
        <v>229</v>
      </c>
      <c r="G130" s="82" t="s">
        <v>514</v>
      </c>
    </row>
    <row r="131" spans="1:7" ht="94.5" customHeight="1">
      <c r="A131" s="64"/>
      <c r="B131" s="65" t="s">
        <v>231</v>
      </c>
      <c r="C131" s="65" t="s">
        <v>232</v>
      </c>
      <c r="D131" s="66" t="s">
        <v>17</v>
      </c>
      <c r="E131" s="65" t="s">
        <v>233</v>
      </c>
      <c r="F131" s="82" t="s">
        <v>229</v>
      </c>
      <c r="G131" s="82" t="s">
        <v>544</v>
      </c>
    </row>
    <row r="132" spans="1:7" s="3" customFormat="1" ht="28.5" customHeight="1">
      <c r="A132" s="64" t="s">
        <v>234</v>
      </c>
      <c r="B132" s="114" t="s">
        <v>235</v>
      </c>
      <c r="C132" s="115"/>
      <c r="D132" s="115"/>
      <c r="E132" s="115"/>
      <c r="F132" s="115"/>
      <c r="G132" s="115"/>
    </row>
    <row r="133" spans="1:7" ht="39" customHeight="1">
      <c r="A133" s="116" t="s">
        <v>236</v>
      </c>
      <c r="B133" s="71" t="s">
        <v>237</v>
      </c>
      <c r="C133" s="71"/>
      <c r="D133" s="71"/>
      <c r="E133" s="71"/>
      <c r="F133" s="71"/>
      <c r="G133" s="71"/>
    </row>
    <row r="134" spans="1:7" ht="33" customHeight="1">
      <c r="A134" s="116"/>
      <c r="B134" s="89" t="s">
        <v>515</v>
      </c>
      <c r="C134" s="89"/>
      <c r="D134" s="89"/>
      <c r="E134" s="89"/>
      <c r="F134" s="89"/>
      <c r="G134" s="89"/>
    </row>
    <row r="135" spans="1:7" ht="24" customHeight="1">
      <c r="A135" s="116"/>
      <c r="B135" s="73" t="s">
        <v>10</v>
      </c>
      <c r="C135" s="117"/>
      <c r="D135" s="118"/>
      <c r="E135" s="117"/>
      <c r="F135" s="117"/>
      <c r="G135" s="117"/>
    </row>
    <row r="136" spans="1:7" ht="162" customHeight="1">
      <c r="A136" s="116"/>
      <c r="B136" s="65" t="s">
        <v>238</v>
      </c>
      <c r="C136" s="65" t="s">
        <v>239</v>
      </c>
      <c r="D136" s="66" t="s">
        <v>17</v>
      </c>
      <c r="E136" s="65" t="s">
        <v>241</v>
      </c>
      <c r="F136" s="65" t="s">
        <v>240</v>
      </c>
      <c r="G136" s="65" t="s">
        <v>460</v>
      </c>
    </row>
    <row r="137" spans="1:7" ht="172.5" customHeight="1">
      <c r="A137" s="116"/>
      <c r="B137" s="65" t="s">
        <v>242</v>
      </c>
      <c r="C137" s="65" t="s">
        <v>243</v>
      </c>
      <c r="D137" s="66" t="s">
        <v>17</v>
      </c>
      <c r="E137" s="65" t="s">
        <v>185</v>
      </c>
      <c r="F137" s="65" t="s">
        <v>244</v>
      </c>
      <c r="G137" s="65" t="s">
        <v>534</v>
      </c>
    </row>
    <row r="138" spans="1:7" ht="15.75" customHeight="1">
      <c r="A138" s="116"/>
      <c r="B138" s="89" t="s">
        <v>245</v>
      </c>
      <c r="C138" s="89"/>
      <c r="D138" s="89"/>
      <c r="E138" s="89"/>
      <c r="F138" s="89"/>
      <c r="G138" s="89"/>
    </row>
    <row r="139" spans="1:7" ht="15.75" customHeight="1">
      <c r="A139" s="116"/>
      <c r="B139" s="73" t="s">
        <v>10</v>
      </c>
      <c r="C139" s="117"/>
      <c r="D139" s="118"/>
      <c r="E139" s="117"/>
      <c r="F139" s="117"/>
      <c r="G139" s="117"/>
    </row>
    <row r="140" spans="1:7" ht="219" customHeight="1">
      <c r="A140" s="116"/>
      <c r="B140" s="65" t="s">
        <v>246</v>
      </c>
      <c r="C140" s="65" t="s">
        <v>247</v>
      </c>
      <c r="D140" s="66" t="s">
        <v>17</v>
      </c>
      <c r="E140" s="65" t="s">
        <v>249</v>
      </c>
      <c r="F140" s="65" t="s">
        <v>248</v>
      </c>
      <c r="G140" s="82" t="s">
        <v>374</v>
      </c>
    </row>
    <row r="141" spans="1:7" ht="277.5" customHeight="1">
      <c r="A141" s="116"/>
      <c r="B141" s="65" t="s">
        <v>250</v>
      </c>
      <c r="C141" s="65" t="s">
        <v>251</v>
      </c>
      <c r="D141" s="66" t="s">
        <v>17</v>
      </c>
      <c r="E141" s="65" t="s">
        <v>241</v>
      </c>
      <c r="F141" s="65" t="s">
        <v>252</v>
      </c>
      <c r="G141" s="65" t="s">
        <v>461</v>
      </c>
    </row>
    <row r="142" spans="1:7" ht="201.75" customHeight="1">
      <c r="A142" s="116"/>
      <c r="B142" s="65" t="s">
        <v>253</v>
      </c>
      <c r="C142" s="65" t="s">
        <v>254</v>
      </c>
      <c r="D142" s="66" t="s">
        <v>17</v>
      </c>
      <c r="E142" s="65" t="s">
        <v>249</v>
      </c>
      <c r="F142" s="65" t="s">
        <v>255</v>
      </c>
      <c r="G142" s="82" t="s">
        <v>516</v>
      </c>
    </row>
    <row r="143" spans="1:7" ht="15.75" customHeight="1">
      <c r="A143" s="116"/>
      <c r="B143" s="70" t="s">
        <v>256</v>
      </c>
      <c r="C143" s="70"/>
      <c r="D143" s="70"/>
      <c r="E143" s="70"/>
      <c r="F143" s="70"/>
      <c r="G143" s="70"/>
    </row>
    <row r="144" spans="1:7" ht="15.75" customHeight="1">
      <c r="A144" s="116" t="s">
        <v>257</v>
      </c>
      <c r="B144" s="71" t="s">
        <v>258</v>
      </c>
      <c r="C144" s="71"/>
      <c r="D144" s="71"/>
      <c r="E144" s="71"/>
      <c r="F144" s="71"/>
      <c r="G144" s="71"/>
    </row>
    <row r="145" spans="1:7" ht="15.75" customHeight="1">
      <c r="A145" s="116"/>
      <c r="B145" s="119" t="s">
        <v>259</v>
      </c>
      <c r="C145" s="119"/>
      <c r="D145" s="119"/>
      <c r="E145" s="119"/>
      <c r="F145" s="119"/>
      <c r="G145" s="119"/>
    </row>
    <row r="146" spans="1:7" ht="15.75" customHeight="1">
      <c r="A146" s="116"/>
      <c r="B146" s="73" t="s">
        <v>10</v>
      </c>
      <c r="C146" s="117"/>
      <c r="D146" s="118"/>
      <c r="E146" s="117"/>
      <c r="F146" s="117"/>
      <c r="G146" s="117"/>
    </row>
    <row r="147" spans="1:7" ht="63" customHeight="1">
      <c r="A147" s="116"/>
      <c r="B147" s="65" t="s">
        <v>260</v>
      </c>
      <c r="C147" s="65" t="s">
        <v>261</v>
      </c>
      <c r="D147" s="66" t="s">
        <v>17</v>
      </c>
      <c r="E147" s="65" t="s">
        <v>262</v>
      </c>
      <c r="F147" s="76" t="s">
        <v>614</v>
      </c>
      <c r="G147" s="76" t="s">
        <v>463</v>
      </c>
    </row>
    <row r="148" spans="1:7" s="3" customFormat="1" ht="15.75" customHeight="1">
      <c r="A148" s="116"/>
      <c r="B148" s="120" t="s">
        <v>263</v>
      </c>
      <c r="C148" s="120"/>
      <c r="D148" s="120"/>
      <c r="E148" s="120"/>
      <c r="F148" s="120"/>
      <c r="G148" s="120"/>
    </row>
    <row r="149" spans="1:7" ht="15.75" customHeight="1">
      <c r="A149" s="121"/>
      <c r="B149" s="122" t="s">
        <v>10</v>
      </c>
      <c r="C149" s="123"/>
      <c r="D149" s="124"/>
      <c r="E149" s="125"/>
      <c r="F149" s="125"/>
      <c r="G149" s="125"/>
    </row>
    <row r="150" spans="1:7" ht="63" customHeight="1">
      <c r="A150" s="121"/>
      <c r="B150" s="76" t="s">
        <v>264</v>
      </c>
      <c r="C150" s="76" t="s">
        <v>264</v>
      </c>
      <c r="D150" s="110" t="s">
        <v>17</v>
      </c>
      <c r="E150" s="76" t="s">
        <v>266</v>
      </c>
      <c r="F150" s="76" t="s">
        <v>265</v>
      </c>
      <c r="G150" s="76" t="s">
        <v>464</v>
      </c>
    </row>
    <row r="151" spans="1:7" ht="15.75" customHeight="1">
      <c r="A151" s="116"/>
      <c r="B151" s="119" t="s">
        <v>267</v>
      </c>
      <c r="C151" s="119"/>
      <c r="D151" s="119"/>
      <c r="E151" s="119"/>
      <c r="F151" s="119"/>
      <c r="G151" s="119"/>
    </row>
    <row r="152" spans="1:7" ht="15.75" customHeight="1">
      <c r="A152" s="116"/>
      <c r="B152" s="73" t="s">
        <v>10</v>
      </c>
      <c r="C152" s="117"/>
      <c r="D152" s="118"/>
      <c r="E152" s="117"/>
      <c r="F152" s="117"/>
      <c r="G152" s="117"/>
    </row>
    <row r="153" spans="1:7" ht="78.75" customHeight="1">
      <c r="A153" s="116"/>
      <c r="B153" s="65" t="s">
        <v>268</v>
      </c>
      <c r="C153" s="65" t="s">
        <v>269</v>
      </c>
      <c r="D153" s="66" t="s">
        <v>17</v>
      </c>
      <c r="E153" s="65" t="s">
        <v>271</v>
      </c>
      <c r="F153" s="65" t="s">
        <v>270</v>
      </c>
      <c r="G153" s="65" t="s">
        <v>465</v>
      </c>
    </row>
    <row r="154" spans="1:7" ht="15.75" customHeight="1">
      <c r="A154" s="116"/>
      <c r="B154" s="119" t="s">
        <v>272</v>
      </c>
      <c r="C154" s="119"/>
      <c r="D154" s="119"/>
      <c r="E154" s="119"/>
      <c r="F154" s="119"/>
      <c r="G154" s="119"/>
    </row>
    <row r="155" spans="1:7" ht="15.75" customHeight="1">
      <c r="A155" s="116"/>
      <c r="B155" s="73" t="s">
        <v>10</v>
      </c>
      <c r="C155" s="117"/>
      <c r="D155" s="118"/>
      <c r="E155" s="117"/>
      <c r="F155" s="117"/>
      <c r="G155" s="117"/>
    </row>
    <row r="156" spans="1:7" ht="77.25" customHeight="1">
      <c r="A156" s="116"/>
      <c r="B156" s="65" t="s">
        <v>273</v>
      </c>
      <c r="C156" s="65" t="s">
        <v>274</v>
      </c>
      <c r="D156" s="66" t="s">
        <v>17</v>
      </c>
      <c r="E156" s="65" t="s">
        <v>276</v>
      </c>
      <c r="F156" s="65" t="s">
        <v>275</v>
      </c>
      <c r="G156" s="65" t="s">
        <v>466</v>
      </c>
    </row>
    <row r="157" spans="1:7" ht="15.75" customHeight="1">
      <c r="A157" s="116" t="s">
        <v>277</v>
      </c>
      <c r="B157" s="71" t="s">
        <v>278</v>
      </c>
      <c r="C157" s="71"/>
      <c r="D157" s="71"/>
      <c r="E157" s="71"/>
      <c r="F157" s="71"/>
      <c r="G157" s="71"/>
    </row>
    <row r="158" spans="1:7" ht="15.75" customHeight="1">
      <c r="A158" s="116"/>
      <c r="B158" s="119" t="s">
        <v>279</v>
      </c>
      <c r="C158" s="119"/>
      <c r="D158" s="119"/>
      <c r="E158" s="119"/>
      <c r="F158" s="119"/>
      <c r="G158" s="119"/>
    </row>
    <row r="159" spans="1:7" ht="15.75" customHeight="1">
      <c r="A159" s="116"/>
      <c r="B159" s="73" t="s">
        <v>10</v>
      </c>
      <c r="C159" s="117"/>
      <c r="D159" s="118"/>
      <c r="E159" s="117"/>
      <c r="F159" s="117"/>
      <c r="G159" s="117"/>
    </row>
    <row r="160" spans="1:7" ht="288.75" customHeight="1">
      <c r="A160" s="116"/>
      <c r="B160" s="65" t="s">
        <v>280</v>
      </c>
      <c r="C160" s="65" t="s">
        <v>281</v>
      </c>
      <c r="D160" s="66" t="s">
        <v>17</v>
      </c>
      <c r="E160" s="65" t="s">
        <v>271</v>
      </c>
      <c r="F160" s="65" t="s">
        <v>282</v>
      </c>
      <c r="G160" s="65" t="s">
        <v>467</v>
      </c>
    </row>
    <row r="161" spans="1:7" ht="15.75" customHeight="1">
      <c r="A161" s="116"/>
      <c r="B161" s="119" t="s">
        <v>283</v>
      </c>
      <c r="C161" s="119"/>
      <c r="D161" s="119"/>
      <c r="E161" s="119"/>
      <c r="F161" s="119"/>
      <c r="G161" s="119"/>
    </row>
    <row r="162" spans="1:7" ht="15.75" customHeight="1">
      <c r="A162" s="116"/>
      <c r="B162" s="73" t="s">
        <v>10</v>
      </c>
      <c r="C162" s="117"/>
      <c r="D162" s="118"/>
      <c r="E162" s="117"/>
      <c r="F162" s="117"/>
      <c r="G162" s="117"/>
    </row>
    <row r="163" spans="1:7" ht="247.5" customHeight="1">
      <c r="A163" s="116"/>
      <c r="B163" s="65" t="s">
        <v>284</v>
      </c>
      <c r="C163" s="65" t="s">
        <v>285</v>
      </c>
      <c r="D163" s="66" t="s">
        <v>17</v>
      </c>
      <c r="E163" s="65" t="s">
        <v>271</v>
      </c>
      <c r="F163" s="65" t="s">
        <v>286</v>
      </c>
      <c r="G163" s="65" t="s">
        <v>468</v>
      </c>
    </row>
    <row r="164" spans="1:7" ht="256.5" customHeight="1">
      <c r="A164" s="116"/>
      <c r="B164" s="88" t="s">
        <v>287</v>
      </c>
      <c r="C164" s="65" t="s">
        <v>288</v>
      </c>
      <c r="D164" s="66" t="s">
        <v>17</v>
      </c>
      <c r="E164" s="65" t="s">
        <v>271</v>
      </c>
      <c r="F164" s="65" t="s">
        <v>289</v>
      </c>
      <c r="G164" s="126" t="s">
        <v>469</v>
      </c>
    </row>
    <row r="165" spans="1:7" ht="15.75" customHeight="1">
      <c r="A165" s="116" t="s">
        <v>290</v>
      </c>
      <c r="B165" s="71" t="s">
        <v>291</v>
      </c>
      <c r="C165" s="71"/>
      <c r="D165" s="71"/>
      <c r="E165" s="71"/>
      <c r="F165" s="71"/>
      <c r="G165" s="71"/>
    </row>
    <row r="166" spans="1:7" ht="15.75" customHeight="1">
      <c r="A166" s="116"/>
      <c r="B166" s="127" t="s">
        <v>292</v>
      </c>
      <c r="C166" s="127"/>
      <c r="D166" s="127"/>
      <c r="E166" s="127"/>
      <c r="F166" s="127"/>
      <c r="G166" s="127"/>
    </row>
    <row r="167" spans="1:7" ht="15.75" customHeight="1">
      <c r="A167" s="116"/>
      <c r="B167" s="73" t="s">
        <v>10</v>
      </c>
      <c r="C167" s="117"/>
      <c r="D167" s="118"/>
      <c r="E167" s="117"/>
      <c r="F167" s="117"/>
      <c r="G167" s="117"/>
    </row>
    <row r="168" spans="1:7" ht="130.5" customHeight="1">
      <c r="A168" s="116"/>
      <c r="B168" s="65" t="s">
        <v>293</v>
      </c>
      <c r="C168" s="65" t="s">
        <v>294</v>
      </c>
      <c r="D168" s="128" t="s">
        <v>17</v>
      </c>
      <c r="E168" s="65" t="s">
        <v>296</v>
      </c>
      <c r="F168" s="65" t="s">
        <v>295</v>
      </c>
      <c r="G168" s="111" t="s">
        <v>474</v>
      </c>
    </row>
    <row r="169" spans="1:7" ht="15.75" customHeight="1">
      <c r="A169" s="116"/>
      <c r="B169" s="127" t="s">
        <v>297</v>
      </c>
      <c r="C169" s="127"/>
      <c r="D169" s="127"/>
      <c r="E169" s="127"/>
      <c r="F169" s="127"/>
      <c r="G169" s="127"/>
    </row>
    <row r="170" spans="1:7" ht="15.75" customHeight="1">
      <c r="A170" s="116"/>
      <c r="B170" s="73" t="s">
        <v>10</v>
      </c>
      <c r="C170" s="117"/>
      <c r="D170" s="118"/>
      <c r="E170" s="117"/>
      <c r="F170" s="117"/>
      <c r="G170" s="117"/>
    </row>
    <row r="171" spans="1:7" ht="124.5" customHeight="1">
      <c r="A171" s="116"/>
      <c r="B171" s="65" t="s">
        <v>293</v>
      </c>
      <c r="C171" s="65" t="s">
        <v>294</v>
      </c>
      <c r="D171" s="128" t="s">
        <v>17</v>
      </c>
      <c r="E171" s="65" t="s">
        <v>296</v>
      </c>
      <c r="F171" s="65" t="s">
        <v>295</v>
      </c>
      <c r="G171" s="111" t="s">
        <v>474</v>
      </c>
    </row>
    <row r="172" spans="1:7" ht="15.75" customHeight="1">
      <c r="A172" s="116"/>
      <c r="B172" s="127" t="s">
        <v>298</v>
      </c>
      <c r="C172" s="127"/>
      <c r="D172" s="127"/>
      <c r="E172" s="127"/>
      <c r="F172" s="127"/>
      <c r="G172" s="127"/>
    </row>
    <row r="173" spans="1:7" ht="15.75" customHeight="1">
      <c r="A173" s="116"/>
      <c r="B173" s="73" t="s">
        <v>10</v>
      </c>
      <c r="C173" s="117"/>
      <c r="D173" s="118"/>
      <c r="E173" s="117"/>
      <c r="F173" s="117"/>
      <c r="G173" s="117"/>
    </row>
    <row r="174" spans="1:7" ht="278.25" customHeight="1">
      <c r="A174" s="116"/>
      <c r="B174" s="65" t="s">
        <v>299</v>
      </c>
      <c r="C174" s="65" t="s">
        <v>300</v>
      </c>
      <c r="D174" s="66" t="s">
        <v>17</v>
      </c>
      <c r="E174" s="65" t="s">
        <v>517</v>
      </c>
      <c r="F174" s="65" t="s">
        <v>301</v>
      </c>
      <c r="G174" s="111" t="s">
        <v>475</v>
      </c>
    </row>
    <row r="175" spans="1:7" ht="108" customHeight="1">
      <c r="A175" s="116"/>
      <c r="B175" s="65" t="s">
        <v>302</v>
      </c>
      <c r="C175" s="65" t="s">
        <v>303</v>
      </c>
      <c r="D175" s="128" t="s">
        <v>17</v>
      </c>
      <c r="E175" s="65" t="s">
        <v>199</v>
      </c>
      <c r="F175" s="76" t="s">
        <v>304</v>
      </c>
      <c r="G175" s="65" t="s">
        <v>518</v>
      </c>
    </row>
    <row r="176" spans="1:7" ht="15.75" customHeight="1">
      <c r="A176" s="116"/>
      <c r="B176" s="127" t="s">
        <v>305</v>
      </c>
      <c r="C176" s="127"/>
      <c r="D176" s="127"/>
      <c r="E176" s="127"/>
      <c r="F176" s="127"/>
      <c r="G176" s="127"/>
    </row>
    <row r="177" spans="1:7" ht="33" customHeight="1">
      <c r="A177" s="116"/>
      <c r="B177" s="73" t="s">
        <v>10</v>
      </c>
      <c r="C177" s="117"/>
      <c r="D177" s="118"/>
      <c r="E177" s="117"/>
      <c r="F177" s="117"/>
      <c r="G177" s="117"/>
    </row>
    <row r="178" spans="1:7" ht="171" customHeight="1">
      <c r="A178" s="116"/>
      <c r="B178" s="65" t="s">
        <v>306</v>
      </c>
      <c r="C178" s="65" t="s">
        <v>307</v>
      </c>
      <c r="D178" s="66" t="s">
        <v>17</v>
      </c>
      <c r="E178" s="65" t="s">
        <v>249</v>
      </c>
      <c r="F178" s="80" t="s">
        <v>308</v>
      </c>
      <c r="G178" s="65" t="s">
        <v>483</v>
      </c>
    </row>
    <row r="179" spans="1:7" ht="15.75" customHeight="1">
      <c r="A179" s="116"/>
      <c r="B179" s="127" t="s">
        <v>309</v>
      </c>
      <c r="C179" s="127"/>
      <c r="D179" s="127"/>
      <c r="E179" s="127"/>
      <c r="F179" s="127"/>
      <c r="G179" s="127"/>
    </row>
    <row r="180" spans="1:7" ht="15.75" customHeight="1">
      <c r="A180" s="116"/>
      <c r="B180" s="129" t="s">
        <v>10</v>
      </c>
      <c r="C180" s="82"/>
      <c r="D180" s="111"/>
      <c r="E180" s="82"/>
      <c r="F180" s="82"/>
      <c r="G180" s="82"/>
    </row>
    <row r="181" spans="1:7" ht="164.25" customHeight="1">
      <c r="A181" s="116"/>
      <c r="B181" s="82" t="s">
        <v>519</v>
      </c>
      <c r="C181" s="82" t="s">
        <v>310</v>
      </c>
      <c r="D181" s="111" t="s">
        <v>17</v>
      </c>
      <c r="E181" s="82" t="s">
        <v>312</v>
      </c>
      <c r="F181" s="82" t="s">
        <v>311</v>
      </c>
      <c r="G181" s="65" t="s">
        <v>547</v>
      </c>
    </row>
    <row r="182" spans="1:7" ht="15.75" customHeight="1">
      <c r="A182" s="64" t="s">
        <v>313</v>
      </c>
      <c r="B182" s="69" t="s">
        <v>314</v>
      </c>
      <c r="C182" s="69"/>
      <c r="D182" s="69"/>
      <c r="E182" s="69"/>
      <c r="F182" s="69"/>
      <c r="G182" s="69"/>
    </row>
    <row r="183" spans="1:7" ht="15.75" customHeight="1">
      <c r="A183" s="130" t="s">
        <v>315</v>
      </c>
      <c r="B183" s="71" t="s">
        <v>316</v>
      </c>
      <c r="C183" s="71"/>
      <c r="D183" s="71"/>
      <c r="E183" s="71"/>
      <c r="F183" s="71"/>
      <c r="G183" s="71"/>
    </row>
    <row r="184" spans="1:7" ht="15.75" customHeight="1">
      <c r="A184" s="131"/>
      <c r="B184" s="132" t="s">
        <v>317</v>
      </c>
      <c r="C184" s="132"/>
      <c r="D184" s="132"/>
      <c r="E184" s="132"/>
      <c r="F184" s="132"/>
      <c r="G184" s="132"/>
    </row>
    <row r="185" spans="1:7" ht="15.75" customHeight="1">
      <c r="A185" s="95"/>
      <c r="B185" s="73" t="s">
        <v>10</v>
      </c>
      <c r="C185" s="65"/>
      <c r="D185" s="66"/>
      <c r="E185" s="65"/>
      <c r="F185" s="65"/>
      <c r="G185" s="65"/>
    </row>
    <row r="186" spans="1:7" ht="213.75" customHeight="1">
      <c r="A186" s="95"/>
      <c r="B186" s="65" t="s">
        <v>318</v>
      </c>
      <c r="C186" s="65" t="s">
        <v>319</v>
      </c>
      <c r="D186" s="66" t="s">
        <v>17</v>
      </c>
      <c r="E186" s="65" t="s">
        <v>193</v>
      </c>
      <c r="F186" s="65" t="s">
        <v>320</v>
      </c>
      <c r="G186" s="65" t="s">
        <v>535</v>
      </c>
    </row>
    <row r="187" spans="1:7" ht="175.5" customHeight="1">
      <c r="A187" s="95"/>
      <c r="B187" s="65" t="s">
        <v>321</v>
      </c>
      <c r="C187" s="65" t="s">
        <v>322</v>
      </c>
      <c r="D187" s="66" t="s">
        <v>17</v>
      </c>
      <c r="E187" s="65" t="s">
        <v>193</v>
      </c>
      <c r="F187" s="65" t="s">
        <v>323</v>
      </c>
      <c r="G187" s="65" t="s">
        <v>377</v>
      </c>
    </row>
    <row r="188" spans="1:7" ht="408.75" customHeight="1">
      <c r="A188" s="95"/>
      <c r="B188" s="126" t="s">
        <v>324</v>
      </c>
      <c r="C188" s="65" t="s">
        <v>325</v>
      </c>
      <c r="D188" s="66" t="s">
        <v>17</v>
      </c>
      <c r="E188" s="65" t="s">
        <v>193</v>
      </c>
      <c r="F188" s="65" t="s">
        <v>326</v>
      </c>
      <c r="G188" s="65" t="s">
        <v>378</v>
      </c>
    </row>
    <row r="189" spans="1:7" ht="409.5" customHeight="1">
      <c r="A189" s="95"/>
      <c r="B189" s="126" t="s">
        <v>327</v>
      </c>
      <c r="C189" s="65" t="s">
        <v>328</v>
      </c>
      <c r="D189" s="66" t="s">
        <v>189</v>
      </c>
      <c r="E189" s="65" t="s">
        <v>193</v>
      </c>
      <c r="F189" s="65" t="s">
        <v>329</v>
      </c>
      <c r="G189" s="65" t="s">
        <v>379</v>
      </c>
    </row>
    <row r="190" spans="1:7" ht="204.75" customHeight="1">
      <c r="A190" s="95"/>
      <c r="B190" s="126" t="s">
        <v>615</v>
      </c>
      <c r="C190" s="126" t="s">
        <v>330</v>
      </c>
      <c r="D190" s="66" t="s">
        <v>17</v>
      </c>
      <c r="E190" s="65" t="s">
        <v>193</v>
      </c>
      <c r="F190" s="65" t="s">
        <v>323</v>
      </c>
      <c r="G190" s="84" t="s">
        <v>520</v>
      </c>
    </row>
    <row r="191" spans="1:7" ht="82.5" customHeight="1">
      <c r="A191" s="95"/>
      <c r="B191" s="133" t="s">
        <v>331</v>
      </c>
      <c r="C191" s="65" t="s">
        <v>332</v>
      </c>
      <c r="D191" s="66" t="s">
        <v>17</v>
      </c>
      <c r="E191" s="65" t="s">
        <v>193</v>
      </c>
      <c r="F191" s="65" t="s">
        <v>333</v>
      </c>
      <c r="G191" s="65" t="s">
        <v>462</v>
      </c>
    </row>
    <row r="192" spans="1:7" ht="15.75" customHeight="1">
      <c r="A192" s="131"/>
      <c r="B192" s="132" t="s">
        <v>334</v>
      </c>
      <c r="C192" s="132"/>
      <c r="D192" s="132"/>
      <c r="E192" s="132"/>
      <c r="F192" s="132"/>
      <c r="G192" s="132"/>
    </row>
    <row r="193" spans="1:7" ht="15.75" customHeight="1">
      <c r="A193" s="95"/>
      <c r="B193" s="73" t="s">
        <v>10</v>
      </c>
      <c r="C193" s="65"/>
      <c r="D193" s="66"/>
      <c r="E193" s="65"/>
      <c r="F193" s="65"/>
      <c r="G193" s="65"/>
    </row>
    <row r="194" spans="1:7" ht="197.25" customHeight="1">
      <c r="A194" s="95"/>
      <c r="B194" s="126" t="s">
        <v>335</v>
      </c>
      <c r="C194" s="65" t="s">
        <v>336</v>
      </c>
      <c r="D194" s="66" t="s">
        <v>17</v>
      </c>
      <c r="E194" s="65" t="s">
        <v>338</v>
      </c>
      <c r="F194" s="65" t="s">
        <v>337</v>
      </c>
      <c r="G194" s="65" t="s">
        <v>376</v>
      </c>
    </row>
    <row r="195" spans="1:7" ht="114" customHeight="1">
      <c r="A195" s="95"/>
      <c r="B195" s="65" t="s">
        <v>339</v>
      </c>
      <c r="C195" s="65" t="s">
        <v>340</v>
      </c>
      <c r="D195" s="66" t="s">
        <v>17</v>
      </c>
      <c r="E195" s="65" t="s">
        <v>338</v>
      </c>
      <c r="F195" s="65" t="s">
        <v>341</v>
      </c>
      <c r="G195" s="65" t="s">
        <v>521</v>
      </c>
    </row>
    <row r="196" spans="1:7" ht="252" customHeight="1">
      <c r="A196" s="95"/>
      <c r="B196" s="65" t="s">
        <v>342</v>
      </c>
      <c r="C196" s="65" t="s">
        <v>343</v>
      </c>
      <c r="D196" s="66" t="s">
        <v>17</v>
      </c>
      <c r="E196" s="65" t="s">
        <v>338</v>
      </c>
      <c r="F196" s="65" t="s">
        <v>344</v>
      </c>
      <c r="G196" s="84" t="s">
        <v>484</v>
      </c>
    </row>
    <row r="197" spans="1:7" ht="158.25" customHeight="1">
      <c r="A197" s="95"/>
      <c r="B197" s="65" t="s">
        <v>345</v>
      </c>
      <c r="C197" s="65" t="s">
        <v>346</v>
      </c>
      <c r="D197" s="66" t="s">
        <v>17</v>
      </c>
      <c r="E197" s="65" t="s">
        <v>338</v>
      </c>
      <c r="F197" s="65" t="s">
        <v>347</v>
      </c>
      <c r="G197" s="84" t="s">
        <v>485</v>
      </c>
    </row>
    <row r="198" spans="1:7" ht="278.25" customHeight="1">
      <c r="A198" s="95"/>
      <c r="B198" s="65" t="s">
        <v>348</v>
      </c>
      <c r="C198" s="65" t="s">
        <v>349</v>
      </c>
      <c r="D198" s="66" t="s">
        <v>17</v>
      </c>
      <c r="E198" s="65" t="s">
        <v>338</v>
      </c>
      <c r="F198" s="65" t="s">
        <v>350</v>
      </c>
      <c r="G198" s="84" t="s">
        <v>486</v>
      </c>
    </row>
    <row r="199" spans="1:7" ht="15.75" customHeight="1">
      <c r="A199" s="131"/>
      <c r="B199" s="132" t="s">
        <v>351</v>
      </c>
      <c r="C199" s="132"/>
      <c r="D199" s="132"/>
      <c r="E199" s="132"/>
      <c r="F199" s="132"/>
      <c r="G199" s="132"/>
    </row>
    <row r="200" spans="1:7" ht="15.75" customHeight="1">
      <c r="A200" s="95"/>
      <c r="B200" s="73" t="s">
        <v>10</v>
      </c>
      <c r="C200" s="65"/>
      <c r="D200" s="66"/>
      <c r="E200" s="65"/>
      <c r="F200" s="65"/>
      <c r="G200" s="65"/>
    </row>
    <row r="201" spans="1:7" ht="108.75" customHeight="1">
      <c r="A201" s="95"/>
      <c r="B201" s="65" t="s">
        <v>352</v>
      </c>
      <c r="C201" s="65" t="s">
        <v>353</v>
      </c>
      <c r="D201" s="66" t="s">
        <v>17</v>
      </c>
      <c r="E201" s="82" t="s">
        <v>355</v>
      </c>
      <c r="F201" s="65" t="s">
        <v>354</v>
      </c>
      <c r="G201" s="76" t="s">
        <v>375</v>
      </c>
    </row>
    <row r="202" spans="1:7" ht="15.75" customHeight="1">
      <c r="A202" s="131"/>
      <c r="B202" s="132" t="s">
        <v>356</v>
      </c>
      <c r="C202" s="132"/>
      <c r="D202" s="132"/>
      <c r="E202" s="132"/>
      <c r="F202" s="132"/>
      <c r="G202" s="132"/>
    </row>
    <row r="203" spans="1:7" ht="15.75" customHeight="1">
      <c r="A203" s="95"/>
      <c r="B203" s="73" t="s">
        <v>10</v>
      </c>
      <c r="C203" s="65"/>
      <c r="D203" s="66"/>
      <c r="E203" s="65"/>
      <c r="F203" s="65"/>
      <c r="G203" s="65"/>
    </row>
    <row r="204" spans="1:7" ht="190.5" customHeight="1">
      <c r="A204" s="95"/>
      <c r="B204" s="65" t="s">
        <v>357</v>
      </c>
      <c r="C204" s="65" t="s">
        <v>358</v>
      </c>
      <c r="D204" s="66" t="s">
        <v>17</v>
      </c>
      <c r="E204" s="65" t="s">
        <v>360</v>
      </c>
      <c r="F204" s="65" t="s">
        <v>359</v>
      </c>
      <c r="G204" s="76" t="s">
        <v>532</v>
      </c>
    </row>
    <row r="205" spans="1:7" ht="15.75" customHeight="1">
      <c r="A205" s="131"/>
      <c r="B205" s="132" t="s">
        <v>361</v>
      </c>
      <c r="C205" s="132"/>
      <c r="D205" s="132"/>
      <c r="E205" s="132"/>
      <c r="F205" s="132"/>
      <c r="G205" s="132"/>
    </row>
    <row r="206" spans="1:7" ht="15.75" customHeight="1">
      <c r="A206" s="95"/>
      <c r="B206" s="73" t="s">
        <v>10</v>
      </c>
      <c r="C206" s="65"/>
      <c r="D206" s="66"/>
      <c r="E206" s="65"/>
      <c r="F206" s="65"/>
      <c r="G206" s="65"/>
    </row>
    <row r="207" spans="1:7" ht="246" customHeight="1">
      <c r="A207" s="134"/>
      <c r="B207" s="82" t="s">
        <v>362</v>
      </c>
      <c r="C207" s="82" t="s">
        <v>363</v>
      </c>
      <c r="D207" s="111">
        <v>2022</v>
      </c>
      <c r="E207" s="87" t="s">
        <v>365</v>
      </c>
      <c r="F207" s="82" t="s">
        <v>364</v>
      </c>
      <c r="G207" s="76" t="s">
        <v>533</v>
      </c>
    </row>
    <row r="208" spans="1:7" ht="183.75" customHeight="1">
      <c r="A208" s="95"/>
      <c r="B208" s="65" t="s">
        <v>366</v>
      </c>
      <c r="C208" s="65" t="s">
        <v>367</v>
      </c>
      <c r="D208" s="66" t="s">
        <v>17</v>
      </c>
      <c r="E208" s="65" t="s">
        <v>369</v>
      </c>
      <c r="F208" s="126" t="s">
        <v>368</v>
      </c>
      <c r="G208" s="126" t="s">
        <v>522</v>
      </c>
    </row>
    <row r="209" spans="1:5" ht="15.75" customHeight="1"/>
    <row r="210" spans="1:5" ht="15.75" customHeight="1">
      <c r="A210" s="7"/>
      <c r="C210" s="8"/>
      <c r="D210" s="8"/>
    </row>
    <row r="211" spans="1:5" ht="66" customHeight="1">
      <c r="A211" s="56" t="s">
        <v>608</v>
      </c>
      <c r="B211" s="37"/>
      <c r="C211" s="37"/>
      <c r="D211" s="58" t="s">
        <v>609</v>
      </c>
      <c r="E211" s="58"/>
    </row>
    <row r="212" spans="1:5" ht="42" customHeight="1">
      <c r="A212" s="28"/>
      <c r="D212" s="26"/>
    </row>
    <row r="213" spans="1:5">
      <c r="A213" s="5"/>
      <c r="D213" s="26"/>
    </row>
    <row r="214" spans="1:5">
      <c r="A214" s="59" t="s">
        <v>606</v>
      </c>
      <c r="B214" s="60"/>
      <c r="D214" s="26"/>
    </row>
    <row r="215" spans="1:5">
      <c r="A215" s="59" t="s">
        <v>607</v>
      </c>
      <c r="B215" s="60"/>
      <c r="D215" s="26"/>
    </row>
  </sheetData>
  <mergeCells count="73">
    <mergeCell ref="A211:C211"/>
    <mergeCell ref="B202:G202"/>
    <mergeCell ref="B205:G205"/>
    <mergeCell ref="B179:G179"/>
    <mergeCell ref="B182:G182"/>
    <mergeCell ref="B183:G183"/>
    <mergeCell ref="B184:G184"/>
    <mergeCell ref="B192:G192"/>
    <mergeCell ref="B199:G199"/>
    <mergeCell ref="B176:G176"/>
    <mergeCell ref="B145:G145"/>
    <mergeCell ref="B148:G148"/>
    <mergeCell ref="B151:G151"/>
    <mergeCell ref="B154:G154"/>
    <mergeCell ref="B157:G157"/>
    <mergeCell ref="B158:G158"/>
    <mergeCell ref="B161:G161"/>
    <mergeCell ref="B165:G165"/>
    <mergeCell ref="B166:G166"/>
    <mergeCell ref="B169:G169"/>
    <mergeCell ref="B172:G172"/>
    <mergeCell ref="B144:G144"/>
    <mergeCell ref="B115:G115"/>
    <mergeCell ref="B118:G118"/>
    <mergeCell ref="B121:G121"/>
    <mergeCell ref="B122:G122"/>
    <mergeCell ref="B123:G123"/>
    <mergeCell ref="B128:G128"/>
    <mergeCell ref="B132:G132"/>
    <mergeCell ref="B133:G133"/>
    <mergeCell ref="B134:G134"/>
    <mergeCell ref="B138:G138"/>
    <mergeCell ref="B143:G143"/>
    <mergeCell ref="A107:A108"/>
    <mergeCell ref="B107:B108"/>
    <mergeCell ref="A109:A111"/>
    <mergeCell ref="B109:B111"/>
    <mergeCell ref="B112:G112"/>
    <mergeCell ref="B62:G62"/>
    <mergeCell ref="B65:G65"/>
    <mergeCell ref="B68:G68"/>
    <mergeCell ref="B105:G105"/>
    <mergeCell ref="B70:G70"/>
    <mergeCell ref="B78:G78"/>
    <mergeCell ref="B85:G85"/>
    <mergeCell ref="B86:G86"/>
    <mergeCell ref="B87:G87"/>
    <mergeCell ref="B90:G90"/>
    <mergeCell ref="B94:G94"/>
    <mergeCell ref="B97:G97"/>
    <mergeCell ref="B100:G100"/>
    <mergeCell ref="B101:G101"/>
    <mergeCell ref="B102:G102"/>
    <mergeCell ref="B39:G39"/>
    <mergeCell ref="B40:G40"/>
    <mergeCell ref="B47:G47"/>
    <mergeCell ref="B52:G52"/>
    <mergeCell ref="B57:G57"/>
    <mergeCell ref="B27:G27"/>
    <mergeCell ref="A5:G5"/>
    <mergeCell ref="B6:G6"/>
    <mergeCell ref="B7:G7"/>
    <mergeCell ref="B8:G8"/>
    <mergeCell ref="B9:G9"/>
    <mergeCell ref="B12:G12"/>
    <mergeCell ref="B16:G16"/>
    <mergeCell ref="A18:A19"/>
    <mergeCell ref="B20:G20"/>
    <mergeCell ref="B24:G24"/>
    <mergeCell ref="B69:G69"/>
    <mergeCell ref="B31:G31"/>
    <mergeCell ref="B34:G34"/>
    <mergeCell ref="B38:G38"/>
  </mergeCells>
  <pageMargins left="0.11811023622047245" right="0.11811023622047245" top="0.15748031496062992" bottom="0.15748031496062992" header="0.31496062992125984" footer="0.31496062992125984"/>
  <pageSetup paperSize="9" scale="48"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N43"/>
  <sheetViews>
    <sheetView workbookViewId="0">
      <selection activeCell="E11" sqref="E11"/>
    </sheetView>
  </sheetViews>
  <sheetFormatPr defaultRowHeight="15"/>
  <cols>
    <col min="1" max="1" width="10.7109375" customWidth="1"/>
    <col min="2" max="2" width="37.28515625" customWidth="1"/>
    <col min="3" max="3" width="12.42578125" customWidth="1"/>
    <col min="4" max="4" width="11.5703125" customWidth="1"/>
    <col min="5" max="5" width="11.7109375" customWidth="1"/>
    <col min="9" max="13" width="13.5703125" customWidth="1"/>
    <col min="14" max="14" width="10" customWidth="1"/>
  </cols>
  <sheetData>
    <row r="1" spans="1:14" ht="18.75">
      <c r="A1" s="36" t="s">
        <v>548</v>
      </c>
      <c r="B1" s="36"/>
      <c r="C1" s="36"/>
      <c r="D1" s="36"/>
      <c r="E1" s="36"/>
      <c r="F1" s="36"/>
      <c r="G1" s="36"/>
      <c r="H1" s="36"/>
      <c r="I1" s="36"/>
      <c r="J1" s="36"/>
      <c r="K1" s="36"/>
      <c r="L1" s="36"/>
      <c r="M1" s="36"/>
      <c r="N1" s="36"/>
    </row>
    <row r="3" spans="1:14" ht="36" customHeight="1">
      <c r="A3" s="39" t="s">
        <v>0</v>
      </c>
      <c r="B3" s="39" t="s">
        <v>386</v>
      </c>
      <c r="C3" s="39" t="s">
        <v>387</v>
      </c>
      <c r="D3" s="43" t="s">
        <v>388</v>
      </c>
      <c r="E3" s="44"/>
      <c r="F3" s="39" t="s">
        <v>389</v>
      </c>
      <c r="G3" s="41" t="s">
        <v>432</v>
      </c>
      <c r="H3" s="41" t="s">
        <v>433</v>
      </c>
      <c r="I3" s="39" t="s">
        <v>434</v>
      </c>
      <c r="J3" s="41" t="s">
        <v>435</v>
      </c>
      <c r="K3" s="41" t="s">
        <v>436</v>
      </c>
      <c r="L3" s="41" t="s">
        <v>437</v>
      </c>
      <c r="M3" s="34" t="s">
        <v>390</v>
      </c>
      <c r="N3" s="35"/>
    </row>
    <row r="4" spans="1:14" ht="47.25">
      <c r="A4" s="40"/>
      <c r="B4" s="40"/>
      <c r="C4" s="40"/>
      <c r="D4" s="29" t="s">
        <v>391</v>
      </c>
      <c r="E4" s="29" t="s">
        <v>392</v>
      </c>
      <c r="F4" s="40"/>
      <c r="G4" s="42"/>
      <c r="H4" s="42"/>
      <c r="I4" s="40"/>
      <c r="J4" s="42"/>
      <c r="K4" s="42"/>
      <c r="L4" s="42"/>
      <c r="M4" s="29">
        <v>2025</v>
      </c>
      <c r="N4" s="29">
        <v>2030</v>
      </c>
    </row>
    <row r="5" spans="1:14" ht="15.75">
      <c r="A5" s="29">
        <v>1</v>
      </c>
      <c r="B5" s="9">
        <v>2</v>
      </c>
      <c r="C5" s="9">
        <v>3</v>
      </c>
      <c r="D5" s="9">
        <v>4</v>
      </c>
      <c r="E5" s="9">
        <v>5</v>
      </c>
      <c r="F5" s="9">
        <v>6</v>
      </c>
      <c r="G5" s="9"/>
      <c r="H5" s="9"/>
      <c r="I5" s="9">
        <v>7</v>
      </c>
      <c r="J5" s="9"/>
      <c r="K5" s="9"/>
      <c r="L5" s="9"/>
      <c r="M5" s="9">
        <v>8</v>
      </c>
      <c r="N5" s="9">
        <v>9</v>
      </c>
    </row>
    <row r="6" spans="1:14" ht="31.5">
      <c r="A6" s="9"/>
      <c r="B6" s="10" t="s">
        <v>393</v>
      </c>
      <c r="C6" s="9"/>
      <c r="D6" s="9"/>
      <c r="E6" s="9"/>
      <c r="F6" s="9"/>
      <c r="G6" s="9"/>
      <c r="H6" s="9"/>
      <c r="I6" s="9"/>
      <c r="J6" s="9"/>
      <c r="K6" s="9"/>
      <c r="L6" s="9"/>
      <c r="M6" s="9"/>
      <c r="N6" s="9"/>
    </row>
    <row r="7" spans="1:14" ht="33.75" customHeight="1">
      <c r="A7" s="9">
        <v>1</v>
      </c>
      <c r="B7" s="27" t="s">
        <v>394</v>
      </c>
      <c r="C7" s="11" t="s">
        <v>395</v>
      </c>
      <c r="D7" s="11">
        <v>47.774999999999999</v>
      </c>
      <c r="E7" s="11">
        <v>47.92</v>
      </c>
      <c r="F7" s="11">
        <v>51.243000000000002</v>
      </c>
      <c r="G7" s="11">
        <v>52.308999999999997</v>
      </c>
      <c r="H7" s="11">
        <v>55.351999999999997</v>
      </c>
      <c r="I7" s="11">
        <v>56.555999999999997</v>
      </c>
      <c r="J7" s="11">
        <v>57.917999999999999</v>
      </c>
      <c r="K7" s="11">
        <v>59.793999999999997</v>
      </c>
      <c r="L7" s="11">
        <v>54.076000000000001</v>
      </c>
      <c r="M7" s="11">
        <v>62.093000000000004</v>
      </c>
      <c r="N7" s="11">
        <v>63.743000000000002</v>
      </c>
    </row>
    <row r="8" spans="1:14" ht="31.5">
      <c r="A8" s="9">
        <v>2</v>
      </c>
      <c r="B8" s="27" t="s">
        <v>396</v>
      </c>
      <c r="C8" s="11" t="s">
        <v>397</v>
      </c>
      <c r="D8" s="11">
        <v>3.3</v>
      </c>
      <c r="E8" s="11">
        <v>3.6</v>
      </c>
      <c r="F8" s="11">
        <v>3</v>
      </c>
      <c r="G8" s="11">
        <v>1.9</v>
      </c>
      <c r="H8" s="11">
        <v>-0.3</v>
      </c>
      <c r="I8" s="11">
        <v>1.9</v>
      </c>
      <c r="J8" s="11">
        <v>-1.2</v>
      </c>
      <c r="K8" s="11">
        <v>-3.3</v>
      </c>
      <c r="L8" s="11">
        <v>-1.2</v>
      </c>
      <c r="M8" s="11">
        <v>1.5</v>
      </c>
      <c r="N8" s="11">
        <v>1.5</v>
      </c>
    </row>
    <row r="9" spans="1:14" ht="36.75" customHeight="1">
      <c r="A9" s="9">
        <v>3</v>
      </c>
      <c r="B9" s="27" t="s">
        <v>398</v>
      </c>
      <c r="C9" s="11" t="s">
        <v>399</v>
      </c>
      <c r="D9" s="11">
        <v>16.2</v>
      </c>
      <c r="E9" s="11">
        <v>15.6</v>
      </c>
      <c r="F9" s="11">
        <v>14.5</v>
      </c>
      <c r="G9" s="11">
        <v>13.5</v>
      </c>
      <c r="H9" s="11">
        <v>11.2</v>
      </c>
      <c r="I9" s="11">
        <v>12.3</v>
      </c>
      <c r="J9" s="11">
        <v>11.6</v>
      </c>
      <c r="K9" s="11">
        <v>11</v>
      </c>
      <c r="L9" s="11">
        <v>11.7</v>
      </c>
      <c r="M9" s="11">
        <v>11.1</v>
      </c>
      <c r="N9" s="11">
        <v>10.9</v>
      </c>
    </row>
    <row r="10" spans="1:14" ht="36" customHeight="1">
      <c r="A10" s="9">
        <v>4</v>
      </c>
      <c r="B10" s="27" t="s">
        <v>400</v>
      </c>
      <c r="C10" s="11" t="s">
        <v>399</v>
      </c>
      <c r="D10" s="11">
        <v>13</v>
      </c>
      <c r="E10" s="11">
        <v>12</v>
      </c>
      <c r="F10" s="11">
        <v>11.5</v>
      </c>
      <c r="G10" s="11">
        <v>11.6</v>
      </c>
      <c r="H10" s="11">
        <v>11.5</v>
      </c>
      <c r="I10" s="11">
        <v>10.4</v>
      </c>
      <c r="J10" s="11">
        <v>12.8</v>
      </c>
      <c r="K10" s="11">
        <v>14.3</v>
      </c>
      <c r="L10" s="11">
        <v>13.1</v>
      </c>
      <c r="M10" s="11">
        <v>9.5</v>
      </c>
      <c r="N10" s="11">
        <v>9.4</v>
      </c>
    </row>
    <row r="11" spans="1:14" ht="59.25" customHeight="1">
      <c r="A11" s="9">
        <v>5</v>
      </c>
      <c r="B11" s="27" t="s">
        <v>401</v>
      </c>
      <c r="C11" s="11" t="s">
        <v>402</v>
      </c>
      <c r="D11" s="11">
        <v>-62</v>
      </c>
      <c r="E11" s="11">
        <v>53</v>
      </c>
      <c r="F11" s="11">
        <v>57</v>
      </c>
      <c r="G11" s="11">
        <v>558.79999999999995</v>
      </c>
      <c r="H11" s="11">
        <v>556.4</v>
      </c>
      <c r="I11" s="11">
        <v>311</v>
      </c>
      <c r="J11" s="11">
        <v>368.8</v>
      </c>
      <c r="K11" s="11">
        <v>315.2</v>
      </c>
      <c r="L11" s="11">
        <v>-9.1</v>
      </c>
      <c r="M11" s="11">
        <v>35</v>
      </c>
      <c r="N11" s="11">
        <v>37</v>
      </c>
    </row>
    <row r="12" spans="1:14" ht="31.5">
      <c r="A12" s="9"/>
      <c r="B12" s="10" t="s">
        <v>403</v>
      </c>
      <c r="C12" s="9"/>
      <c r="D12" s="11"/>
      <c r="E12" s="11"/>
      <c r="F12" s="11"/>
      <c r="G12" s="11"/>
      <c r="H12" s="11"/>
      <c r="I12" s="11"/>
      <c r="J12" s="11"/>
      <c r="K12" s="11"/>
      <c r="L12" s="11"/>
      <c r="M12" s="11"/>
      <c r="N12" s="11"/>
    </row>
    <row r="13" spans="1:14" ht="87" customHeight="1">
      <c r="A13" s="9">
        <v>6</v>
      </c>
      <c r="B13" s="27" t="s">
        <v>404</v>
      </c>
      <c r="C13" s="9" t="s">
        <v>405</v>
      </c>
      <c r="D13" s="11"/>
      <c r="E13" s="11" t="s">
        <v>406</v>
      </c>
      <c r="F13" s="11">
        <v>112.5</v>
      </c>
      <c r="G13" s="11">
        <v>111.07</v>
      </c>
      <c r="H13" s="30"/>
      <c r="I13" s="11">
        <v>116.4</v>
      </c>
      <c r="J13" s="11">
        <v>115.8</v>
      </c>
      <c r="K13" s="30"/>
      <c r="L13" s="30"/>
      <c r="M13" s="11">
        <v>128.4</v>
      </c>
      <c r="N13" s="11">
        <v>141.1</v>
      </c>
    </row>
    <row r="14" spans="1:14" ht="31.5">
      <c r="A14" s="9">
        <v>7</v>
      </c>
      <c r="B14" s="27" t="s">
        <v>407</v>
      </c>
      <c r="C14" s="9" t="s">
        <v>405</v>
      </c>
      <c r="D14" s="11">
        <v>1.6</v>
      </c>
      <c r="E14" s="11">
        <v>1.6</v>
      </c>
      <c r="F14" s="11">
        <v>0.7</v>
      </c>
      <c r="G14" s="11">
        <v>1.6</v>
      </c>
      <c r="H14" s="11">
        <v>0.5</v>
      </c>
      <c r="I14" s="11">
        <v>0.5</v>
      </c>
      <c r="J14" s="20">
        <v>2.4</v>
      </c>
      <c r="K14" s="11">
        <v>0.7</v>
      </c>
      <c r="L14" s="11">
        <v>0.6</v>
      </c>
      <c r="M14" s="11">
        <v>0.5</v>
      </c>
      <c r="N14" s="11">
        <v>0.5</v>
      </c>
    </row>
    <row r="15" spans="1:14" ht="15.75">
      <c r="A15" s="9"/>
      <c r="B15" s="10" t="s">
        <v>408</v>
      </c>
      <c r="C15" s="9"/>
      <c r="D15" s="11"/>
      <c r="E15" s="11"/>
      <c r="F15" s="11"/>
      <c r="G15" s="11"/>
      <c r="H15" s="11"/>
      <c r="I15" s="11"/>
      <c r="J15" s="11"/>
      <c r="K15" s="11"/>
      <c r="L15" s="11"/>
      <c r="M15" s="11"/>
      <c r="N15" s="11"/>
    </row>
    <row r="16" spans="1:14" ht="96.75" customHeight="1">
      <c r="A16" s="9">
        <v>8</v>
      </c>
      <c r="B16" s="27" t="s">
        <v>409</v>
      </c>
      <c r="C16" s="9" t="s">
        <v>405</v>
      </c>
      <c r="D16" s="11">
        <v>83.72</v>
      </c>
      <c r="E16" s="11">
        <v>83.76</v>
      </c>
      <c r="F16" s="11">
        <v>76.790000000000006</v>
      </c>
      <c r="G16" s="11">
        <v>76.790000000000006</v>
      </c>
      <c r="H16" s="11">
        <v>80.099999999999994</v>
      </c>
      <c r="I16" s="11">
        <v>80</v>
      </c>
      <c r="J16" s="11">
        <v>80.099999999999994</v>
      </c>
      <c r="K16" s="11">
        <v>80.099999999999994</v>
      </c>
      <c r="L16" s="11">
        <v>80.099999999999994</v>
      </c>
      <c r="M16" s="11">
        <v>87</v>
      </c>
      <c r="N16" s="11">
        <v>95</v>
      </c>
    </row>
    <row r="17" spans="1:14" ht="91.5" customHeight="1">
      <c r="A17" s="9">
        <v>9</v>
      </c>
      <c r="B17" s="27" t="s">
        <v>410</v>
      </c>
      <c r="C17" s="9" t="s">
        <v>405</v>
      </c>
      <c r="D17" s="11">
        <v>43.7</v>
      </c>
      <c r="E17" s="11">
        <v>53</v>
      </c>
      <c r="F17" s="11">
        <v>55.8</v>
      </c>
      <c r="G17" s="11">
        <v>49.1</v>
      </c>
      <c r="H17" s="11">
        <v>45.24</v>
      </c>
      <c r="I17" s="11">
        <v>56</v>
      </c>
      <c r="J17" s="11">
        <v>42.24</v>
      </c>
      <c r="K17" s="11">
        <v>45.4</v>
      </c>
      <c r="L17" s="11">
        <v>50.6</v>
      </c>
      <c r="M17" s="11">
        <v>57</v>
      </c>
      <c r="N17" s="11">
        <v>58.7</v>
      </c>
    </row>
    <row r="18" spans="1:14" ht="63">
      <c r="A18" s="9">
        <v>10</v>
      </c>
      <c r="B18" s="27" t="s">
        <v>411</v>
      </c>
      <c r="C18" s="9" t="s">
        <v>405</v>
      </c>
      <c r="D18" s="11">
        <v>35</v>
      </c>
      <c r="E18" s="11">
        <v>43.5</v>
      </c>
      <c r="F18" s="11">
        <v>52</v>
      </c>
      <c r="G18" s="11">
        <v>61.5</v>
      </c>
      <c r="H18" s="11">
        <v>61.5</v>
      </c>
      <c r="I18" s="11">
        <v>65</v>
      </c>
      <c r="J18" s="11">
        <v>88.46</v>
      </c>
      <c r="K18" s="11">
        <v>96.15</v>
      </c>
      <c r="L18" s="11">
        <v>96.15</v>
      </c>
      <c r="M18" s="11">
        <v>80</v>
      </c>
      <c r="N18" s="11">
        <v>100</v>
      </c>
    </row>
    <row r="19" spans="1:14" ht="57.75" customHeight="1">
      <c r="A19" s="9">
        <v>11</v>
      </c>
      <c r="B19" s="27" t="s">
        <v>412</v>
      </c>
      <c r="C19" s="9" t="s">
        <v>405</v>
      </c>
      <c r="D19" s="11">
        <v>23.67</v>
      </c>
      <c r="E19" s="11">
        <v>26.63</v>
      </c>
      <c r="F19" s="11">
        <v>34</v>
      </c>
      <c r="G19" s="11">
        <v>34.17</v>
      </c>
      <c r="H19" s="11">
        <v>34.799999999999997</v>
      </c>
      <c r="I19" s="11">
        <v>37.5</v>
      </c>
      <c r="J19" s="11">
        <v>37.1</v>
      </c>
      <c r="K19" s="11">
        <v>39.82</v>
      </c>
      <c r="L19" s="11">
        <v>41.1</v>
      </c>
      <c r="M19" s="11">
        <v>40.200000000000003</v>
      </c>
      <c r="N19" s="11">
        <v>42.95</v>
      </c>
    </row>
    <row r="20" spans="1:14" ht="15.75">
      <c r="A20" s="9"/>
      <c r="B20" s="10" t="s">
        <v>413</v>
      </c>
      <c r="C20" s="9"/>
      <c r="D20" s="11"/>
      <c r="E20" s="11"/>
      <c r="F20" s="11"/>
      <c r="G20" s="11"/>
      <c r="H20" s="11"/>
      <c r="I20" s="11"/>
      <c r="J20" s="11"/>
      <c r="K20" s="11"/>
      <c r="L20" s="11"/>
      <c r="M20" s="11"/>
      <c r="N20" s="11"/>
    </row>
    <row r="21" spans="1:14" ht="47.25">
      <c r="A21" s="9">
        <v>12</v>
      </c>
      <c r="B21" s="27" t="s">
        <v>414</v>
      </c>
      <c r="C21" s="9" t="s">
        <v>415</v>
      </c>
      <c r="D21" s="11">
        <v>369.76</v>
      </c>
      <c r="E21" s="11">
        <v>299.79000000000002</v>
      </c>
      <c r="F21" s="11">
        <v>368.05</v>
      </c>
      <c r="G21" s="11">
        <v>361.02</v>
      </c>
      <c r="H21" s="11">
        <v>363.36</v>
      </c>
      <c r="I21" s="11">
        <v>371.3</v>
      </c>
      <c r="J21" s="11">
        <v>349.78</v>
      </c>
      <c r="K21" s="11">
        <v>376.17</v>
      </c>
      <c r="L21" s="11">
        <v>471.54</v>
      </c>
      <c r="M21" s="11">
        <v>375</v>
      </c>
      <c r="N21" s="11">
        <v>378</v>
      </c>
    </row>
    <row r="22" spans="1:14" ht="63">
      <c r="A22" s="9">
        <v>13</v>
      </c>
      <c r="B22" s="27" t="s">
        <v>416</v>
      </c>
      <c r="C22" s="9" t="s">
        <v>405</v>
      </c>
      <c r="D22" s="11">
        <v>32.5</v>
      </c>
      <c r="E22" s="11">
        <v>24.13</v>
      </c>
      <c r="F22" s="11">
        <v>31.8</v>
      </c>
      <c r="G22" s="11">
        <v>37.17</v>
      </c>
      <c r="H22" s="11">
        <v>39.869999999999997</v>
      </c>
      <c r="I22" s="11">
        <v>38.1</v>
      </c>
      <c r="J22" s="11">
        <v>36.67</v>
      </c>
      <c r="K22" s="11">
        <v>36.71</v>
      </c>
      <c r="L22" s="11">
        <v>37.21</v>
      </c>
      <c r="M22" s="11">
        <v>39</v>
      </c>
      <c r="N22" s="11">
        <v>42</v>
      </c>
    </row>
    <row r="23" spans="1:14" ht="78.75">
      <c r="A23" s="9">
        <v>14</v>
      </c>
      <c r="B23" s="27" t="s">
        <v>417</v>
      </c>
      <c r="C23" s="9" t="s">
        <v>405</v>
      </c>
      <c r="D23" s="11"/>
      <c r="E23" s="11" t="s">
        <v>406</v>
      </c>
      <c r="F23" s="11">
        <v>108.2</v>
      </c>
      <c r="G23" s="11">
        <v>101.52</v>
      </c>
      <c r="H23" s="11"/>
      <c r="I23" s="11">
        <v>165.8</v>
      </c>
      <c r="J23" s="11">
        <v>190.97</v>
      </c>
      <c r="K23" s="11"/>
      <c r="L23" s="11"/>
      <c r="M23" s="11">
        <v>216.7</v>
      </c>
      <c r="N23" s="11">
        <v>265.60000000000002</v>
      </c>
    </row>
    <row r="24" spans="1:14" ht="108.75" customHeight="1">
      <c r="A24" s="9">
        <v>15</v>
      </c>
      <c r="B24" s="27" t="s">
        <v>418</v>
      </c>
      <c r="C24" s="9" t="s">
        <v>405</v>
      </c>
      <c r="D24" s="11"/>
      <c r="E24" s="11" t="s">
        <v>406</v>
      </c>
      <c r="F24" s="11">
        <v>103.7</v>
      </c>
      <c r="G24" s="11">
        <v>154.6</v>
      </c>
      <c r="H24" s="11"/>
      <c r="I24" s="11">
        <v>130.5</v>
      </c>
      <c r="J24" s="11">
        <v>277.89999999999998</v>
      </c>
      <c r="K24" s="11"/>
      <c r="L24" s="11"/>
      <c r="M24" s="11">
        <v>152.80000000000001</v>
      </c>
      <c r="N24" s="11">
        <v>155.1</v>
      </c>
    </row>
    <row r="25" spans="1:14" ht="78.75">
      <c r="A25" s="9">
        <v>16</v>
      </c>
      <c r="B25" s="27" t="s">
        <v>419</v>
      </c>
      <c r="C25" s="9" t="s">
        <v>405</v>
      </c>
      <c r="D25" s="11"/>
      <c r="E25" s="11" t="s">
        <v>406</v>
      </c>
      <c r="F25" s="11">
        <v>112.9</v>
      </c>
      <c r="G25" s="11">
        <v>111.2</v>
      </c>
      <c r="H25" s="11"/>
      <c r="I25" s="11">
        <v>105</v>
      </c>
      <c r="J25" s="11">
        <v>122.5</v>
      </c>
      <c r="K25" s="11"/>
      <c r="L25" s="11"/>
      <c r="M25" s="11">
        <v>106.2</v>
      </c>
      <c r="N25" s="11">
        <v>107.4</v>
      </c>
    </row>
    <row r="26" spans="1:14" ht="58.5" customHeight="1">
      <c r="A26" s="9">
        <v>17</v>
      </c>
      <c r="B26" s="27" t="s">
        <v>420</v>
      </c>
      <c r="C26" s="9" t="s">
        <v>405</v>
      </c>
      <c r="D26" s="11"/>
      <c r="E26" s="11" t="s">
        <v>406</v>
      </c>
      <c r="F26" s="11">
        <v>268</v>
      </c>
      <c r="G26" s="11">
        <v>223.7</v>
      </c>
      <c r="H26" s="11"/>
      <c r="I26" s="11">
        <v>152.19999999999999</v>
      </c>
      <c r="J26" s="11">
        <v>180.8</v>
      </c>
      <c r="K26" s="11"/>
      <c r="L26" s="11"/>
      <c r="M26" s="11">
        <v>132.1</v>
      </c>
      <c r="N26" s="11">
        <v>134</v>
      </c>
    </row>
    <row r="27" spans="1:14" ht="15.75">
      <c r="A27" s="9"/>
      <c r="B27" s="10" t="s">
        <v>421</v>
      </c>
      <c r="C27" s="9"/>
      <c r="D27" s="11"/>
      <c r="E27" s="11"/>
      <c r="F27" s="11"/>
      <c r="G27" s="11"/>
      <c r="H27" s="11"/>
      <c r="I27" s="11"/>
      <c r="J27" s="11"/>
      <c r="K27" s="11"/>
      <c r="L27" s="11"/>
      <c r="M27" s="11"/>
      <c r="N27" s="11"/>
    </row>
    <row r="28" spans="1:14" ht="47.25">
      <c r="A28" s="9">
        <v>18</v>
      </c>
      <c r="B28" s="27" t="s">
        <v>422</v>
      </c>
      <c r="C28" s="11" t="s">
        <v>423</v>
      </c>
      <c r="D28" s="11">
        <v>27.2</v>
      </c>
      <c r="E28" s="11">
        <v>28.9</v>
      </c>
      <c r="F28" s="11">
        <v>31.8</v>
      </c>
      <c r="G28" s="11">
        <v>30.83</v>
      </c>
      <c r="H28" s="11">
        <v>30.92</v>
      </c>
      <c r="I28" s="11">
        <v>30.5</v>
      </c>
      <c r="J28" s="11">
        <v>30.88</v>
      </c>
      <c r="K28" s="11">
        <v>35.630000000000003</v>
      </c>
      <c r="L28" s="11">
        <v>40.36</v>
      </c>
      <c r="M28" s="11">
        <v>32.6</v>
      </c>
      <c r="N28" s="11">
        <v>33.6</v>
      </c>
    </row>
    <row r="29" spans="1:14" ht="31.5">
      <c r="A29" s="9">
        <v>19</v>
      </c>
      <c r="B29" s="27" t="s">
        <v>424</v>
      </c>
      <c r="C29" s="11" t="s">
        <v>423</v>
      </c>
      <c r="D29" s="11">
        <v>2.35</v>
      </c>
      <c r="E29" s="11">
        <v>2.2599999999999998</v>
      </c>
      <c r="F29" s="11">
        <v>1.33</v>
      </c>
      <c r="G29" s="11">
        <v>1.54</v>
      </c>
      <c r="H29" s="11">
        <v>5.54</v>
      </c>
      <c r="I29" s="11">
        <v>0.88</v>
      </c>
      <c r="J29" s="11">
        <v>2.86</v>
      </c>
      <c r="K29" s="11">
        <v>3.16</v>
      </c>
      <c r="L29" s="11">
        <v>3.07</v>
      </c>
      <c r="M29" s="11">
        <v>0.54</v>
      </c>
      <c r="N29" s="11">
        <v>0.54</v>
      </c>
    </row>
    <row r="30" spans="1:14" ht="63">
      <c r="A30" s="9">
        <v>20</v>
      </c>
      <c r="B30" s="27" t="s">
        <v>425</v>
      </c>
      <c r="C30" s="9" t="s">
        <v>405</v>
      </c>
      <c r="D30" s="11">
        <v>98</v>
      </c>
      <c r="E30" s="11">
        <v>98</v>
      </c>
      <c r="F30" s="11">
        <v>96</v>
      </c>
      <c r="G30" s="11">
        <f>ROUND((144/157)*100,2)</f>
        <v>91.72</v>
      </c>
      <c r="H30" s="11">
        <f>ROUND((143/158)*100,2)</f>
        <v>90.51</v>
      </c>
      <c r="I30" s="11">
        <v>93</v>
      </c>
      <c r="J30" s="11">
        <f>ROUND((144/161)*100,2)</f>
        <v>89.44</v>
      </c>
      <c r="K30" s="11">
        <f>ROUND((144/(165-4))*100,2)</f>
        <v>89.44</v>
      </c>
      <c r="L30" s="11">
        <f>ROUND((148/(171-4))*100,2)</f>
        <v>88.62</v>
      </c>
      <c r="M30" s="11">
        <v>90</v>
      </c>
      <c r="N30" s="11">
        <v>85</v>
      </c>
    </row>
    <row r="31" spans="1:14" ht="47.25">
      <c r="A31" s="9">
        <v>21</v>
      </c>
      <c r="B31" s="27" t="s">
        <v>426</v>
      </c>
      <c r="C31" s="9"/>
      <c r="D31" s="11"/>
      <c r="E31" s="11"/>
      <c r="F31" s="11"/>
      <c r="G31" s="11"/>
      <c r="H31" s="11"/>
      <c r="I31" s="11"/>
      <c r="J31" s="11"/>
      <c r="K31" s="11"/>
      <c r="L31" s="11"/>
      <c r="M31" s="11"/>
      <c r="N31" s="11"/>
    </row>
    <row r="32" spans="1:14" ht="15.75">
      <c r="A32" s="12" t="s">
        <v>476</v>
      </c>
      <c r="B32" s="27" t="s">
        <v>427</v>
      </c>
      <c r="C32" s="9" t="s">
        <v>405</v>
      </c>
      <c r="D32" s="11">
        <v>53</v>
      </c>
      <c r="E32" s="11">
        <v>47.9</v>
      </c>
      <c r="F32" s="11">
        <v>47.2</v>
      </c>
      <c r="G32" s="11">
        <v>46.35</v>
      </c>
      <c r="H32" s="11">
        <v>47.57</v>
      </c>
      <c r="I32" s="11">
        <v>50</v>
      </c>
      <c r="J32" s="11">
        <v>50.5</v>
      </c>
      <c r="K32" s="11">
        <v>58.55</v>
      </c>
      <c r="L32" s="11">
        <v>54.99</v>
      </c>
      <c r="M32" s="11">
        <v>55</v>
      </c>
      <c r="N32" s="11">
        <v>60</v>
      </c>
    </row>
    <row r="33" spans="1:14" ht="15.75">
      <c r="A33" s="12" t="s">
        <v>477</v>
      </c>
      <c r="B33" s="27" t="s">
        <v>428</v>
      </c>
      <c r="C33" s="9" t="s">
        <v>405</v>
      </c>
      <c r="D33" s="11">
        <v>51.4</v>
      </c>
      <c r="E33" s="11">
        <v>46.1</v>
      </c>
      <c r="F33" s="11">
        <v>45.1</v>
      </c>
      <c r="G33" s="11">
        <v>44.4</v>
      </c>
      <c r="H33" s="11">
        <v>45.93</v>
      </c>
      <c r="I33" s="11">
        <v>48</v>
      </c>
      <c r="J33" s="11">
        <v>45.61</v>
      </c>
      <c r="K33" s="11">
        <v>56.59</v>
      </c>
      <c r="L33" s="11">
        <v>48.54</v>
      </c>
      <c r="M33" s="11">
        <v>55</v>
      </c>
      <c r="N33" s="11">
        <v>60</v>
      </c>
    </row>
    <row r="34" spans="1:14" ht="15.75">
      <c r="A34" s="12" t="s">
        <v>478</v>
      </c>
      <c r="B34" s="27" t="s">
        <v>429</v>
      </c>
      <c r="C34" s="9" t="s">
        <v>405</v>
      </c>
      <c r="D34" s="11">
        <v>82.7</v>
      </c>
      <c r="E34" s="11">
        <v>80.3</v>
      </c>
      <c r="F34" s="11">
        <v>75.599999999999994</v>
      </c>
      <c r="G34" s="11">
        <v>74.37</v>
      </c>
      <c r="H34" s="11">
        <v>67.86</v>
      </c>
      <c r="I34" s="11">
        <v>80</v>
      </c>
      <c r="J34" s="11">
        <v>79.349999999999994</v>
      </c>
      <c r="K34" s="11">
        <v>83.61</v>
      </c>
      <c r="L34" s="11">
        <v>81.92</v>
      </c>
      <c r="M34" s="11">
        <v>85</v>
      </c>
      <c r="N34" s="11">
        <v>90</v>
      </c>
    </row>
    <row r="35" spans="1:14" ht="15.75">
      <c r="A35" s="12" t="s">
        <v>479</v>
      </c>
      <c r="B35" s="27" t="s">
        <v>430</v>
      </c>
      <c r="C35" s="9" t="s">
        <v>405</v>
      </c>
      <c r="D35" s="11">
        <v>35.1</v>
      </c>
      <c r="E35" s="11">
        <v>32.4</v>
      </c>
      <c r="F35" s="11">
        <v>33.1</v>
      </c>
      <c r="G35" s="11">
        <v>32.75</v>
      </c>
      <c r="H35" s="11">
        <v>28.84</v>
      </c>
      <c r="I35" s="11">
        <v>40</v>
      </c>
      <c r="J35" s="11">
        <v>33.35</v>
      </c>
      <c r="K35" s="11">
        <v>48.51</v>
      </c>
      <c r="L35" s="11">
        <v>43.48</v>
      </c>
      <c r="M35" s="11">
        <v>45</v>
      </c>
      <c r="N35" s="11">
        <v>50</v>
      </c>
    </row>
    <row r="36" spans="1:14" ht="63">
      <c r="A36" s="9">
        <v>22</v>
      </c>
      <c r="B36" s="27" t="s">
        <v>431</v>
      </c>
      <c r="C36" s="9" t="s">
        <v>405</v>
      </c>
      <c r="D36" s="11">
        <v>93.1</v>
      </c>
      <c r="E36" s="11">
        <v>91.2</v>
      </c>
      <c r="F36" s="38">
        <v>91.2</v>
      </c>
      <c r="G36" s="38">
        <v>7.11</v>
      </c>
      <c r="H36" s="38">
        <v>8.02</v>
      </c>
      <c r="I36" s="38">
        <v>100</v>
      </c>
      <c r="J36" s="38">
        <v>11.61</v>
      </c>
      <c r="K36" s="38">
        <v>11.64</v>
      </c>
      <c r="L36" s="38">
        <v>29.72</v>
      </c>
      <c r="M36" s="11">
        <v>100</v>
      </c>
      <c r="N36" s="11">
        <v>100</v>
      </c>
    </row>
    <row r="39" spans="1:14" s="1" customFormat="1" ht="70.5" customHeight="1">
      <c r="A39" s="56" t="s">
        <v>608</v>
      </c>
      <c r="B39" s="56"/>
      <c r="C39" s="57"/>
      <c r="D39" s="55"/>
      <c r="E39" s="62" t="s">
        <v>609</v>
      </c>
      <c r="F39" s="37"/>
      <c r="G39" s="37"/>
    </row>
    <row r="40" spans="1:14" s="1" customFormat="1" ht="42" customHeight="1">
      <c r="A40" s="31"/>
      <c r="B40" s="31"/>
      <c r="C40" s="32"/>
      <c r="D40" s="28"/>
      <c r="G40" s="26"/>
    </row>
    <row r="41" spans="1:14" s="1" customFormat="1" ht="15.75">
      <c r="A41" s="3"/>
      <c r="D41" s="5"/>
      <c r="G41" s="26"/>
    </row>
    <row r="42" spans="1:14" s="1" customFormat="1" ht="15.75">
      <c r="A42" s="59" t="s">
        <v>606</v>
      </c>
      <c r="B42" s="60"/>
      <c r="D42" s="59"/>
      <c r="E42" s="60"/>
      <c r="G42" s="26"/>
    </row>
    <row r="43" spans="1:14" s="1" customFormat="1" ht="15.75">
      <c r="A43" s="59" t="s">
        <v>607</v>
      </c>
      <c r="B43" s="60"/>
      <c r="D43" s="59"/>
      <c r="E43" s="60"/>
      <c r="G43" s="26"/>
    </row>
  </sheetData>
  <mergeCells count="16">
    <mergeCell ref="A1:N1"/>
    <mergeCell ref="A40:C40"/>
    <mergeCell ref="A39:D39"/>
    <mergeCell ref="E39:G39"/>
    <mergeCell ref="L3:L4"/>
    <mergeCell ref="M3:N3"/>
    <mergeCell ref="G3:G4"/>
    <mergeCell ref="H3:H4"/>
    <mergeCell ref="I3:I4"/>
    <mergeCell ref="J3:J4"/>
    <mergeCell ref="K3:K4"/>
    <mergeCell ref="A3:A4"/>
    <mergeCell ref="B3:B4"/>
    <mergeCell ref="C3:C4"/>
    <mergeCell ref="D3:E3"/>
    <mergeCell ref="F3:F4"/>
  </mergeCells>
  <pageMargins left="0" right="0" top="0" bottom="0" header="0.31496062992125984" footer="0.31496062992125984"/>
  <pageSetup paperSize="9" scale="75" orientation="landscape" horizontalDpi="180" verticalDpi="180" r:id="rId1"/>
</worksheet>
</file>

<file path=xl/worksheets/sheet3.xml><?xml version="1.0" encoding="utf-8"?>
<worksheet xmlns="http://schemas.openxmlformats.org/spreadsheetml/2006/main" xmlns:r="http://schemas.openxmlformats.org/officeDocument/2006/relationships">
  <dimension ref="A1:E38"/>
  <sheetViews>
    <sheetView tabSelected="1" workbookViewId="0">
      <selection sqref="A1:E3"/>
    </sheetView>
  </sheetViews>
  <sheetFormatPr defaultRowHeight="15"/>
  <cols>
    <col min="2" max="2" width="26.28515625" customWidth="1"/>
    <col min="3" max="3" width="8.5703125" customWidth="1"/>
    <col min="4" max="4" width="39.7109375" customWidth="1"/>
    <col min="5" max="5" width="24.85546875" customWidth="1"/>
  </cols>
  <sheetData>
    <row r="1" spans="1:5">
      <c r="A1" s="53" t="s">
        <v>605</v>
      </c>
      <c r="B1" s="54"/>
      <c r="C1" s="54"/>
      <c r="D1" s="54"/>
      <c r="E1" s="54"/>
    </row>
    <row r="2" spans="1:5" ht="409.5" customHeight="1">
      <c r="A2" s="54"/>
      <c r="B2" s="54"/>
      <c r="C2" s="54"/>
      <c r="D2" s="54"/>
      <c r="E2" s="54"/>
    </row>
    <row r="3" spans="1:5" ht="83.25" customHeight="1">
      <c r="A3" s="54"/>
      <c r="B3" s="54"/>
      <c r="C3" s="54"/>
      <c r="D3" s="54"/>
      <c r="E3" s="54"/>
    </row>
    <row r="4" spans="1:5" ht="39" customHeight="1">
      <c r="A4" s="49" t="s">
        <v>600</v>
      </c>
      <c r="B4" s="49"/>
      <c r="C4" s="49"/>
      <c r="D4" s="49"/>
      <c r="E4" s="49"/>
    </row>
    <row r="5" spans="1:5" ht="45" customHeight="1">
      <c r="A5" s="50" t="s">
        <v>0</v>
      </c>
      <c r="B5" s="51" t="s">
        <v>549</v>
      </c>
      <c r="C5" s="50" t="s">
        <v>601</v>
      </c>
      <c r="D5" s="51" t="s">
        <v>602</v>
      </c>
      <c r="E5" s="51" t="s">
        <v>550</v>
      </c>
    </row>
    <row r="6" spans="1:5">
      <c r="A6" s="52"/>
      <c r="B6" s="51"/>
      <c r="C6" s="52"/>
      <c r="D6" s="51"/>
      <c r="E6" s="51"/>
    </row>
    <row r="7" spans="1:5" ht="58.5" customHeight="1">
      <c r="A7" s="46">
        <v>1</v>
      </c>
      <c r="B7" s="47" t="s">
        <v>551</v>
      </c>
      <c r="C7" s="47" t="s">
        <v>552</v>
      </c>
      <c r="D7" s="47" t="s">
        <v>553</v>
      </c>
      <c r="E7" s="48" t="s">
        <v>603</v>
      </c>
    </row>
    <row r="8" spans="1:5" hidden="1">
      <c r="A8" s="46"/>
      <c r="B8" s="47"/>
      <c r="C8" s="47"/>
      <c r="D8" s="47"/>
      <c r="E8" s="48" t="s">
        <v>554</v>
      </c>
    </row>
    <row r="9" spans="1:5" ht="39">
      <c r="A9" s="45">
        <v>2</v>
      </c>
      <c r="B9" s="48" t="s">
        <v>555</v>
      </c>
      <c r="C9" s="48" t="s">
        <v>556</v>
      </c>
      <c r="D9" s="48" t="s">
        <v>557</v>
      </c>
      <c r="E9" s="48" t="s">
        <v>558</v>
      </c>
    </row>
    <row r="10" spans="1:5" ht="30" customHeight="1">
      <c r="A10" s="47">
        <v>3</v>
      </c>
      <c r="B10" s="47" t="s">
        <v>559</v>
      </c>
      <c r="C10" s="47" t="s">
        <v>560</v>
      </c>
      <c r="D10" s="47" t="s">
        <v>561</v>
      </c>
      <c r="E10" s="47" t="s">
        <v>603</v>
      </c>
    </row>
    <row r="11" spans="1:5">
      <c r="A11" s="47"/>
      <c r="B11" s="47"/>
      <c r="C11" s="47"/>
      <c r="D11" s="47"/>
      <c r="E11" s="47"/>
    </row>
    <row r="12" spans="1:5" ht="64.5" customHeight="1">
      <c r="A12" s="46">
        <v>4</v>
      </c>
      <c r="B12" s="47" t="s">
        <v>562</v>
      </c>
      <c r="C12" s="47" t="s">
        <v>563</v>
      </c>
      <c r="D12" s="47" t="s">
        <v>564</v>
      </c>
      <c r="E12" s="47" t="s">
        <v>603</v>
      </c>
    </row>
    <row r="13" spans="1:5">
      <c r="A13" s="46"/>
      <c r="B13" s="47"/>
      <c r="C13" s="47"/>
      <c r="D13" s="47"/>
      <c r="E13" s="47"/>
    </row>
    <row r="14" spans="1:5" ht="87.75" customHeight="1">
      <c r="A14" s="46">
        <v>5</v>
      </c>
      <c r="B14" s="47" t="s">
        <v>565</v>
      </c>
      <c r="C14" s="47" t="s">
        <v>563</v>
      </c>
      <c r="D14" s="47" t="s">
        <v>566</v>
      </c>
      <c r="E14" s="47" t="s">
        <v>603</v>
      </c>
    </row>
    <row r="15" spans="1:5">
      <c r="A15" s="46"/>
      <c r="B15" s="47"/>
      <c r="C15" s="47"/>
      <c r="D15" s="47"/>
      <c r="E15" s="47"/>
    </row>
    <row r="16" spans="1:5" ht="41.25" customHeight="1">
      <c r="A16" s="46">
        <v>6</v>
      </c>
      <c r="B16" s="47" t="s">
        <v>567</v>
      </c>
      <c r="C16" s="47" t="s">
        <v>568</v>
      </c>
      <c r="D16" s="47" t="s">
        <v>569</v>
      </c>
      <c r="E16" s="47" t="s">
        <v>603</v>
      </c>
    </row>
    <row r="17" spans="1:5">
      <c r="A17" s="46"/>
      <c r="B17" s="47"/>
      <c r="C17" s="47"/>
      <c r="D17" s="47"/>
      <c r="E17" s="47"/>
    </row>
    <row r="18" spans="1:5">
      <c r="A18" s="46">
        <v>7</v>
      </c>
      <c r="B18" s="47" t="s">
        <v>604</v>
      </c>
      <c r="C18" s="47" t="s">
        <v>570</v>
      </c>
      <c r="D18" s="47" t="s">
        <v>571</v>
      </c>
      <c r="E18" s="47" t="s">
        <v>603</v>
      </c>
    </row>
    <row r="19" spans="1:5" ht="51.75" customHeight="1">
      <c r="A19" s="46"/>
      <c r="B19" s="47"/>
      <c r="C19" s="47"/>
      <c r="D19" s="47"/>
      <c r="E19" s="47"/>
    </row>
    <row r="20" spans="1:5" ht="43.5" customHeight="1">
      <c r="A20" s="46">
        <v>8</v>
      </c>
      <c r="B20" s="47" t="s">
        <v>572</v>
      </c>
      <c r="C20" s="47" t="s">
        <v>563</v>
      </c>
      <c r="D20" s="47" t="s">
        <v>573</v>
      </c>
      <c r="E20" s="47" t="s">
        <v>603</v>
      </c>
    </row>
    <row r="21" spans="1:5">
      <c r="A21" s="46"/>
      <c r="B21" s="47"/>
      <c r="C21" s="47"/>
      <c r="D21" s="47"/>
      <c r="E21" s="47"/>
    </row>
    <row r="22" spans="1:5" ht="43.5" customHeight="1">
      <c r="A22" s="46">
        <v>9</v>
      </c>
      <c r="B22" s="47" t="s">
        <v>574</v>
      </c>
      <c r="C22" s="47">
        <v>2020</v>
      </c>
      <c r="D22" s="47" t="s">
        <v>575</v>
      </c>
      <c r="E22" s="47" t="s">
        <v>603</v>
      </c>
    </row>
    <row r="23" spans="1:5" ht="32.25" customHeight="1">
      <c r="A23" s="46"/>
      <c r="B23" s="47"/>
      <c r="C23" s="47"/>
      <c r="D23" s="47"/>
      <c r="E23" s="47"/>
    </row>
    <row r="24" spans="1:5" ht="74.25" customHeight="1">
      <c r="A24" s="46">
        <v>10</v>
      </c>
      <c r="B24" s="47" t="s">
        <v>576</v>
      </c>
      <c r="C24" s="47" t="s">
        <v>577</v>
      </c>
      <c r="D24" s="47" t="s">
        <v>578</v>
      </c>
      <c r="E24" s="47" t="s">
        <v>603</v>
      </c>
    </row>
    <row r="25" spans="1:5">
      <c r="A25" s="46"/>
      <c r="B25" s="47"/>
      <c r="C25" s="47"/>
      <c r="D25" s="47"/>
      <c r="E25" s="47"/>
    </row>
    <row r="26" spans="1:5" ht="51.75">
      <c r="A26" s="45">
        <v>11</v>
      </c>
      <c r="B26" s="48" t="s">
        <v>579</v>
      </c>
      <c r="C26" s="48" t="s">
        <v>580</v>
      </c>
      <c r="D26" s="48" t="s">
        <v>581</v>
      </c>
      <c r="E26" s="48" t="s">
        <v>558</v>
      </c>
    </row>
    <row r="27" spans="1:5" ht="51.75">
      <c r="A27" s="45">
        <v>12</v>
      </c>
      <c r="B27" s="48" t="s">
        <v>582</v>
      </c>
      <c r="C27" s="48" t="s">
        <v>17</v>
      </c>
      <c r="D27" s="48" t="s">
        <v>583</v>
      </c>
      <c r="E27" s="48" t="s">
        <v>558</v>
      </c>
    </row>
    <row r="28" spans="1:5" ht="77.25">
      <c r="A28" s="45">
        <v>13</v>
      </c>
      <c r="B28" s="48" t="s">
        <v>584</v>
      </c>
      <c r="C28" s="48" t="s">
        <v>585</v>
      </c>
      <c r="D28" s="48" t="s">
        <v>586</v>
      </c>
      <c r="E28" s="48" t="s">
        <v>558</v>
      </c>
    </row>
    <row r="29" spans="1:5" ht="90">
      <c r="A29" s="45">
        <v>14</v>
      </c>
      <c r="B29" s="48" t="s">
        <v>587</v>
      </c>
      <c r="C29" s="48" t="s">
        <v>588</v>
      </c>
      <c r="D29" s="48" t="s">
        <v>589</v>
      </c>
      <c r="E29" s="48" t="s">
        <v>558</v>
      </c>
    </row>
    <row r="30" spans="1:5" ht="64.5">
      <c r="A30" s="45">
        <v>15</v>
      </c>
      <c r="B30" s="48" t="s">
        <v>590</v>
      </c>
      <c r="C30" s="48" t="s">
        <v>591</v>
      </c>
      <c r="D30" s="48" t="s">
        <v>592</v>
      </c>
      <c r="E30" s="48" t="s">
        <v>558</v>
      </c>
    </row>
    <row r="31" spans="1:5" ht="39">
      <c r="A31" s="45">
        <v>16</v>
      </c>
      <c r="B31" s="48" t="s">
        <v>593</v>
      </c>
      <c r="C31" s="48" t="s">
        <v>594</v>
      </c>
      <c r="D31" s="48" t="s">
        <v>595</v>
      </c>
      <c r="E31" s="48" t="s">
        <v>558</v>
      </c>
    </row>
    <row r="32" spans="1:5" ht="39">
      <c r="A32" s="45">
        <v>17</v>
      </c>
      <c r="B32" s="48" t="s">
        <v>596</v>
      </c>
      <c r="C32" s="48" t="s">
        <v>597</v>
      </c>
      <c r="D32" s="48" t="s">
        <v>598</v>
      </c>
      <c r="E32" s="48" t="s">
        <v>599</v>
      </c>
    </row>
    <row r="34" spans="1:5" ht="42.75" customHeight="1">
      <c r="A34" s="56" t="s">
        <v>608</v>
      </c>
      <c r="B34" s="63"/>
      <c r="C34" s="63"/>
      <c r="D34" s="61"/>
      <c r="E34" s="58" t="s">
        <v>609</v>
      </c>
    </row>
    <row r="37" spans="1:5">
      <c r="A37" s="59" t="s">
        <v>606</v>
      </c>
      <c r="B37" s="60"/>
    </row>
    <row r="38" spans="1:5">
      <c r="A38" s="59" t="s">
        <v>607</v>
      </c>
      <c r="B38" s="60"/>
    </row>
  </sheetData>
  <mergeCells count="52">
    <mergeCell ref="E22:E23"/>
    <mergeCell ref="E24:E25"/>
    <mergeCell ref="E10:E11"/>
    <mergeCell ref="A34:C34"/>
    <mergeCell ref="E12:E13"/>
    <mergeCell ref="E14:E15"/>
    <mergeCell ref="E16:E17"/>
    <mergeCell ref="E18:E19"/>
    <mergeCell ref="B18:B19"/>
    <mergeCell ref="E20:E21"/>
    <mergeCell ref="A1:E3"/>
    <mergeCell ref="A4:E4"/>
    <mergeCell ref="A5:A6"/>
    <mergeCell ref="C5:C6"/>
    <mergeCell ref="D5:D6"/>
    <mergeCell ref="A22:A23"/>
    <mergeCell ref="B22:B23"/>
    <mergeCell ref="C22:C23"/>
    <mergeCell ref="D22:D23"/>
    <mergeCell ref="A24:A25"/>
    <mergeCell ref="B24:B25"/>
    <mergeCell ref="C24:C25"/>
    <mergeCell ref="D24:D25"/>
    <mergeCell ref="A18:A19"/>
    <mergeCell ref="C18:C19"/>
    <mergeCell ref="D18:D19"/>
    <mergeCell ref="A20:A21"/>
    <mergeCell ref="B20:B21"/>
    <mergeCell ref="C20:C21"/>
    <mergeCell ref="D20:D21"/>
    <mergeCell ref="A14:A15"/>
    <mergeCell ref="B14:B15"/>
    <mergeCell ref="C14:C15"/>
    <mergeCell ref="D14:D15"/>
    <mergeCell ref="A16:A17"/>
    <mergeCell ref="B16:B17"/>
    <mergeCell ref="C16:C17"/>
    <mergeCell ref="D16:D17"/>
    <mergeCell ref="A10:A11"/>
    <mergeCell ref="B10:B11"/>
    <mergeCell ref="C10:C11"/>
    <mergeCell ref="D10:D11"/>
    <mergeCell ref="A12:A13"/>
    <mergeCell ref="B12:B13"/>
    <mergeCell ref="C12:C13"/>
    <mergeCell ref="D12:D13"/>
    <mergeCell ref="B5:B6"/>
    <mergeCell ref="E5:E6"/>
    <mergeCell ref="A7:A8"/>
    <mergeCell ref="B7:B8"/>
    <mergeCell ref="C7:C8"/>
    <mergeCell ref="D7:D8"/>
  </mergeCells>
  <pageMargins left="0.11811023622047245" right="0.19685039370078741" top="0.15748031496062992" bottom="0.15748031496062992"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dimension ref="A4:S12"/>
  <sheetViews>
    <sheetView workbookViewId="0">
      <selection activeCell="Q8" sqref="Q8"/>
    </sheetView>
  </sheetViews>
  <sheetFormatPr defaultRowHeight="15"/>
  <cols>
    <col min="1" max="1" width="25.85546875" customWidth="1"/>
    <col min="3" max="8" width="10.28515625" customWidth="1"/>
    <col min="9" max="10" width="11.85546875" customWidth="1"/>
    <col min="12" max="12" width="11" bestFit="1" customWidth="1"/>
  </cols>
  <sheetData>
    <row r="4" spans="1:19" ht="37.5" customHeight="1">
      <c r="A4" s="13"/>
      <c r="B4" s="14"/>
      <c r="C4" s="15" t="s">
        <v>441</v>
      </c>
      <c r="D4" s="15" t="s">
        <v>442</v>
      </c>
      <c r="E4" s="15" t="s">
        <v>443</v>
      </c>
      <c r="F4" s="15" t="s">
        <v>444</v>
      </c>
      <c r="G4" s="15" t="s">
        <v>445</v>
      </c>
      <c r="H4" s="15" t="s">
        <v>446</v>
      </c>
      <c r="I4" s="15" t="s">
        <v>447</v>
      </c>
      <c r="J4" s="15" t="s">
        <v>448</v>
      </c>
      <c r="K4" s="15" t="s">
        <v>449</v>
      </c>
      <c r="L4" s="15" t="s">
        <v>450</v>
      </c>
      <c r="M4" s="15" t="s">
        <v>451</v>
      </c>
      <c r="N4" s="17"/>
      <c r="O4" s="17"/>
      <c r="P4" s="17"/>
      <c r="Q4" s="17"/>
      <c r="R4" s="17"/>
      <c r="S4" s="17"/>
    </row>
    <row r="5" spans="1:19" ht="43.5" customHeight="1">
      <c r="A5" s="13" t="s">
        <v>438</v>
      </c>
      <c r="B5" s="14" t="s">
        <v>439</v>
      </c>
      <c r="C5" s="18">
        <v>36558.199999999997</v>
      </c>
      <c r="D5" s="18">
        <v>39006.800000000003</v>
      </c>
      <c r="E5" s="18">
        <v>42671.1</v>
      </c>
      <c r="F5" s="16">
        <v>45403.9</v>
      </c>
      <c r="G5" s="16">
        <v>50431.5</v>
      </c>
      <c r="H5" s="16">
        <v>51302.1</v>
      </c>
      <c r="I5" s="16">
        <v>54899.7</v>
      </c>
      <c r="J5" s="16">
        <v>62987.6</v>
      </c>
      <c r="K5" s="16">
        <f>F5/C5*100</f>
        <v>124.19621316147951</v>
      </c>
      <c r="L5" s="16">
        <f>H5/C5*100</f>
        <v>140.32993965786062</v>
      </c>
      <c r="M5" s="16">
        <f>J5/C5*100</f>
        <v>172.29404073504716</v>
      </c>
    </row>
    <row r="6" spans="1:19" ht="43.5" customHeight="1">
      <c r="A6" s="13" t="s">
        <v>440</v>
      </c>
      <c r="B6" s="14" t="s">
        <v>405</v>
      </c>
      <c r="C6" s="18">
        <v>91.85</v>
      </c>
      <c r="D6" s="18">
        <v>100.76</v>
      </c>
      <c r="E6" s="18">
        <v>106.3</v>
      </c>
      <c r="F6" s="16">
        <v>103.7</v>
      </c>
      <c r="G6" s="16">
        <v>105.8</v>
      </c>
      <c r="H6" s="16">
        <v>98.5</v>
      </c>
      <c r="I6" s="16">
        <v>100</v>
      </c>
      <c r="J6" s="16">
        <v>100.5</v>
      </c>
      <c r="K6" s="16">
        <f>(D6*E6*F6)/10000</f>
        <v>111.07087156</v>
      </c>
      <c r="L6" s="16">
        <f>(D6*E6*F6*G6*H6)/100000000</f>
        <v>115.7502873788228</v>
      </c>
      <c r="M6" s="16">
        <f>(D6*E6*F6*G6*H6*I6*J6)/1000000000000</f>
        <v>116.32903881571693</v>
      </c>
    </row>
    <row r="7" spans="1:19" ht="43.5" customHeight="1">
      <c r="A7" s="13" t="s">
        <v>452</v>
      </c>
      <c r="B7" s="14" t="s">
        <v>453</v>
      </c>
      <c r="C7" s="18">
        <v>1598469.9</v>
      </c>
      <c r="D7" s="18">
        <v>1898470.6</v>
      </c>
      <c r="E7" s="18">
        <v>1835365.2</v>
      </c>
      <c r="F7" s="18">
        <v>1622811.9</v>
      </c>
      <c r="G7" s="16">
        <v>1541564.36</v>
      </c>
      <c r="H7" s="16">
        <v>3052520</v>
      </c>
      <c r="I7" s="16">
        <v>2468553</v>
      </c>
      <c r="J7" s="16">
        <v>4535800</v>
      </c>
      <c r="K7" s="16"/>
      <c r="L7" s="16"/>
      <c r="M7" s="16"/>
    </row>
    <row r="8" spans="1:19" ht="54" customHeight="1">
      <c r="A8" s="13" t="s">
        <v>454</v>
      </c>
      <c r="B8" s="14" t="s">
        <v>405</v>
      </c>
      <c r="C8" s="18"/>
      <c r="D8" s="18">
        <f t="shared" ref="D8:J8" si="0">D7/C7*100</f>
        <v>118.76799181517276</v>
      </c>
      <c r="E8" s="18">
        <f t="shared" si="0"/>
        <v>96.675987502782505</v>
      </c>
      <c r="F8" s="18">
        <f t="shared" si="0"/>
        <v>88.419018732620628</v>
      </c>
      <c r="G8" s="18">
        <f t="shared" si="0"/>
        <v>94.993409895503007</v>
      </c>
      <c r="H8" s="18">
        <f t="shared" si="0"/>
        <v>198.01443774945599</v>
      </c>
      <c r="I8" s="18">
        <f t="shared" si="0"/>
        <v>80.869347293383825</v>
      </c>
      <c r="J8" s="18">
        <f t="shared" si="0"/>
        <v>183.74326984269734</v>
      </c>
      <c r="K8" s="16">
        <f>F7/C7*100</f>
        <v>101.52283130261009</v>
      </c>
      <c r="L8" s="16">
        <f>H7/C7*100</f>
        <v>190.96512233355162</v>
      </c>
      <c r="M8" s="16">
        <f>J7/C7*100</f>
        <v>283.75886214685681</v>
      </c>
    </row>
    <row r="9" spans="1:19" ht="62.25" customHeight="1">
      <c r="A9" s="13" t="s">
        <v>417</v>
      </c>
      <c r="B9" s="14" t="s">
        <v>405</v>
      </c>
      <c r="C9" s="18"/>
      <c r="D9" s="18">
        <v>118.76799181517276</v>
      </c>
      <c r="E9" s="18">
        <v>96.675987502782505</v>
      </c>
      <c r="F9" s="16">
        <v>88.419018732620628</v>
      </c>
      <c r="G9" s="16">
        <v>94.993409895503007</v>
      </c>
      <c r="H9" s="16">
        <v>198.01443774945599</v>
      </c>
      <c r="I9" s="16">
        <v>80.869347293383825</v>
      </c>
      <c r="J9" s="16">
        <v>183.74326984269734</v>
      </c>
      <c r="K9" s="16">
        <f>(D9*E9*F9)/10000</f>
        <v>101.5228313026101</v>
      </c>
      <c r="L9" s="16">
        <f>(D9*E9*F9*G9*H9)/100000000</f>
        <v>190.96512233355168</v>
      </c>
      <c r="M9" s="16">
        <f>(D9*E9*F9*G9*H9*I9*J9)/1000000000000</f>
        <v>283.75886214685693</v>
      </c>
    </row>
    <row r="10" spans="1:19" ht="90.75" customHeight="1">
      <c r="A10" s="13" t="s">
        <v>418</v>
      </c>
      <c r="B10" s="19" t="s">
        <v>405</v>
      </c>
      <c r="C10" s="16"/>
      <c r="D10" s="16">
        <v>145.80000000000001</v>
      </c>
      <c r="E10" s="16">
        <v>112.2</v>
      </c>
      <c r="F10" s="16">
        <v>94.52</v>
      </c>
      <c r="G10" s="16">
        <v>77.44</v>
      </c>
      <c r="H10" s="16">
        <v>232.1</v>
      </c>
      <c r="I10" s="16">
        <v>115.8</v>
      </c>
      <c r="J10" s="16">
        <v>183.7</v>
      </c>
      <c r="K10" s="16">
        <f>(D10*E10*F10)/10000</f>
        <v>154.62299952000004</v>
      </c>
      <c r="L10" s="16">
        <f>(D10*E10*F10*G10*H10)/100000000</f>
        <v>277.91665797245645</v>
      </c>
      <c r="M10" s="16">
        <f>(D10*E10*F10*G10*H10*I10*J10)/1000000000000</f>
        <v>591.19709900527607</v>
      </c>
    </row>
    <row r="11" spans="1:19" ht="56.25">
      <c r="A11" s="13" t="s">
        <v>419</v>
      </c>
      <c r="B11" s="19" t="s">
        <v>405</v>
      </c>
      <c r="C11" s="16">
        <v>96.2</v>
      </c>
      <c r="D11" s="16">
        <v>111.3</v>
      </c>
      <c r="E11" s="16">
        <v>97.3</v>
      </c>
      <c r="F11" s="16">
        <v>102.7</v>
      </c>
      <c r="G11" s="16">
        <v>107.2</v>
      </c>
      <c r="H11" s="16">
        <v>102.7</v>
      </c>
      <c r="I11" s="16">
        <v>96</v>
      </c>
      <c r="J11" s="16">
        <v>101.6</v>
      </c>
      <c r="K11" s="16">
        <f>(D11*E11*F11)/10000</f>
        <v>111.21886229999998</v>
      </c>
      <c r="L11" s="16">
        <f>(D11*E11*F11*G11*H11)/100000000</f>
        <v>122.44573913601118</v>
      </c>
      <c r="M11" s="16">
        <f>(D11*E11*F11*G11*H11*I11*J11)/1000000000000</f>
        <v>119.42867612369986</v>
      </c>
    </row>
    <row r="12" spans="1:19" ht="33.75">
      <c r="A12" s="13" t="s">
        <v>420</v>
      </c>
      <c r="B12" s="19" t="s">
        <v>405</v>
      </c>
      <c r="C12" s="16">
        <v>70.19</v>
      </c>
      <c r="D12" s="16">
        <v>181.9</v>
      </c>
      <c r="E12" s="16">
        <v>231.59</v>
      </c>
      <c r="F12" s="16">
        <v>53.09</v>
      </c>
      <c r="G12" s="16">
        <v>161.84</v>
      </c>
      <c r="H12" s="16">
        <v>49.94</v>
      </c>
      <c r="I12" s="16">
        <v>120.6</v>
      </c>
      <c r="J12" s="16">
        <v>68.05</v>
      </c>
      <c r="K12" s="16">
        <f>(D12*E12*F12)/10000</f>
        <v>223.64810728900005</v>
      </c>
      <c r="L12" s="16">
        <f>(D12*E12*F12*G12*H12)/100000000</f>
        <v>180.75887716015694</v>
      </c>
      <c r="M12" s="16">
        <f>(D12*E12*F12*G12*H12*I12*J12)/1000000000000</f>
        <v>148.34573758442906</v>
      </c>
    </row>
  </sheetData>
  <pageMargins left="0.11811023622047245" right="0.11811023622047245" top="0.15748031496062992" bottom="0.15748031496062992"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dimension ref="A1"/>
  <sheetViews>
    <sheetView workbookViewId="0">
      <selection activeCell="C37" sqref="C37"/>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Отчет 2022</vt:lpstr>
      <vt:lpstr>Динамика показателей</vt:lpstr>
      <vt:lpstr>Инвестпроекты</vt:lpstr>
      <vt:lpstr>Лист1</vt:lpstr>
      <vt:lpstr>Лист4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2024-01-17T08:16:50Z</dcterms:modified>
</cp:coreProperties>
</file>