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Бюджет!#REF!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E9" i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8" l="1"/>
  <c r="D179" l="1"/>
  <c r="C179"/>
  <c r="D177"/>
  <c r="C177"/>
  <c r="D173"/>
  <c r="C173"/>
  <c r="D170"/>
  <c r="D169" s="1"/>
  <c r="C170"/>
  <c r="C169" s="1"/>
  <c r="D166"/>
  <c r="C166"/>
  <c r="D161"/>
  <c r="D151" s="1"/>
  <c r="C161"/>
  <c r="C151" s="1"/>
  <c r="D152"/>
  <c r="C152"/>
  <c r="D148"/>
  <c r="C148"/>
  <c r="D149"/>
  <c r="C149"/>
  <c r="D145"/>
  <c r="C145"/>
  <c r="D143"/>
  <c r="C143"/>
  <c r="D141"/>
  <c r="C141"/>
  <c r="D139"/>
  <c r="D138" s="1"/>
  <c r="C139"/>
  <c r="C138" s="1"/>
  <c r="D136"/>
  <c r="C136"/>
  <c r="D134"/>
  <c r="C134"/>
  <c r="D132"/>
  <c r="D131" s="1"/>
  <c r="C132"/>
  <c r="C131" s="1"/>
  <c r="D128"/>
  <c r="C128"/>
  <c r="D126"/>
  <c r="D125" s="1"/>
  <c r="C126"/>
  <c r="C125" s="1"/>
  <c r="D121"/>
  <c r="C121"/>
  <c r="D122"/>
  <c r="C122"/>
  <c r="D113"/>
  <c r="C113"/>
  <c r="D114"/>
  <c r="C114"/>
  <c r="D106"/>
  <c r="C106"/>
  <c r="D104"/>
  <c r="D99" s="1"/>
  <c r="C104"/>
  <c r="C99" s="1"/>
  <c r="D100"/>
  <c r="C100"/>
  <c r="D96"/>
  <c r="C96"/>
  <c r="D97"/>
  <c r="C97"/>
  <c r="D94"/>
  <c r="C94"/>
  <c r="D89"/>
  <c r="D88" s="1"/>
  <c r="C89"/>
  <c r="C88" s="1"/>
  <c r="D84"/>
  <c r="C84"/>
  <c r="D79"/>
  <c r="C79"/>
  <c r="D59"/>
  <c r="C59"/>
  <c r="D52"/>
  <c r="D51" s="1"/>
  <c r="C52"/>
  <c r="C51" s="1"/>
  <c r="D43"/>
  <c r="C43"/>
  <c r="D21"/>
  <c r="D8" s="1"/>
  <c r="C21"/>
  <c r="C8" s="1"/>
  <c r="C181" s="1"/>
  <c r="D9"/>
  <c r="C9"/>
  <c r="D181" l="1"/>
</calcChain>
</file>

<file path=xl/sharedStrings.xml><?xml version="1.0" encoding="utf-8"?>
<sst xmlns="http://schemas.openxmlformats.org/spreadsheetml/2006/main" count="358" uniqueCount="354">
  <si>
    <t>руб.</t>
  </si>
  <si>
    <t>Наименование КЦСР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</si>
  <si>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</si>
  <si>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</si>
  <si>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Осуществление присмотра и ухода за детьми-инвалидами, детьми-сиротами и детьми, оставшимися без попечения родителей 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</si>
  <si>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</si>
  <si>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</si>
  <si>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</si>
  <si>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Осуществление авторского надзора и строительного контроля при проведении работ по устранению аварийной ситуации в здании МБДОУ Емельяновский детский сад "Радуга", расположенный по адресу пгт Емельяново, ул. Веселая Гора, ,д.9, в рамках подпрограммы "Развитие дошкольного образования детей" муниципальной программы "Развитие образования Емельяновского района"</t>
  </si>
  <si>
    <t>Капитальный ремонт здания МБДОУ Емельяновский детский сад "Радуга", расположенный по адресу пгт Емельяново, ул.Веселая Гора, д.9, в рамках подпрограммы "Развитие дошкольного образования детей" муниципальной программы "Развитие образования Емельяновского района"</t>
  </si>
  <si>
    <t>Устранение аварийной ситуации на объекте МБДОУ Емельяновский детский сад "Радуга", расположенный по адресу пгт Емельяново, ул. Веселая Гора,д.9,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</si>
  <si>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Выполнение работ по ремонту здания МБОУ Каменноярский детский садв рамках подпрограммы "Развитие дошкольного образования детей" муниципальной программы "Развитие образования Емельяновского района"</t>
  </si>
  <si>
    <t>Создание комфортных условий для пребывания детей в дошкольных образовательных организациях, осуществляемых за счет средств полученных за содействие развитию налогового потенциала, в рамках подпрограммы "Развитие дошкольного образования детей" муниципальной программы "Развитие образования Емельяновского района"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</si>
  <si>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реализующих программы спортивной подготовки,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</si>
  <si>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</si>
  <si>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общего и дополнительного образования детей» муниципальной программы «Развитие образования Емельяновского района»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</si>
  <si>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</si>
  <si>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</si>
  <si>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</si>
  <si>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</si>
  <si>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</si>
  <si>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</si>
  <si>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</si>
  <si>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</si>
  <si>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</si>
  <si>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</si>
  <si>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Устранение аварийной ситуации и проведение капитального ремонта здания МБОУ Емельяновская СОШ №2,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</si>
  <si>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</si>
  <si>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экспертной оценки инженерно-геодезических изысканий, инженерно-геологичских изысканий, заключения по результатам обследования технического состояния строительных конструкций по адресу:Красноярский край, Емельяновский район, пгт Емельяново, ул. Московская,д.371"в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</si>
  <si>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Обследование технического состояния строительных конструкций здания МБОУ Зеледеевская СОШ,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</si>
  <si>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</si>
  <si>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предоставления горячего питания обучающимся общеобразовательных организаций,в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</si>
  <si>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работ в общеобразовательных организациях с целью устранения предписаний надзорных органов к зданиям общеобразовательных организаций,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</si>
  <si>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</si>
  <si>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</si>
  <si>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</si>
  <si>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</si>
  <si>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</si>
  <si>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</si>
  <si>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 "</t>
  </si>
  <si>
    <t>Повышение размеров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</si>
  <si>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</si>
  <si>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</si>
  <si>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</si>
  <si>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</si>
  <si>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</si>
  <si>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</si>
  <si>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</si>
  <si>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</si>
  <si>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</si>
  <si>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</si>
  <si>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</si>
  <si>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</si>
  <si>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</si>
  <si>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</si>
  <si>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</si>
  <si>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</si>
  <si>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</si>
  <si>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</si>
  <si>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</si>
  <si>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</si>
  <si>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развития и укрепления материально-технической базы домов культуры в населенных пунктах с числом жителей до 50 тысяч человек, 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</si>
  <si>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работников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</si>
  <si>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</si>
  <si>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</si>
  <si>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</si>
  <si>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</si>
  <si>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</si>
  <si>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</si>
  <si>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</si>
  <si>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</si>
  <si>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</si>
  <si>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</si>
  <si>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</si>
  <si>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</si>
  <si>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«Помоги пойти учиться» в рамках подпрограммы «Профилактика безнадзорности и правонарушений среди несовершеннолетних в Емельяновском районе» муниципальной программы «Молодежь Емельяновского района в ХХI веке»</t>
  </si>
  <si>
    <t>Предоставление муниципальных грантов в форме субсидий в рамках подпрограммы "Обеспечение реализации общественных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</si>
  <si>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</si>
  <si>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</si>
  <si>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</si>
  <si>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Расходы на обслуживание мунипального долга Емельяновского района в рамках подпрограммы "Управление муниципальным долгом Емельяновского района" муниципальной программы "Управление муниципальными финансами Емельяновского района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</si>
  <si>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</si>
  <si>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</si>
  <si>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</si>
  <si>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</si>
  <si>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</si>
  <si>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 ,переданных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</si>
  <si>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</si>
  <si>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</si>
  <si>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</si>
  <si>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 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</si>
  <si>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</si>
  <si>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</si>
  <si>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</si>
  <si>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предпринимательства, за счет средств краевого и районного бюджетов,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</si>
  <si>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</si>
  <si>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</si>
  <si>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</si>
  <si>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</si>
  <si>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</si>
  <si>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Строительство, и (или) реконструкция,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водоснабжения, в рамках подпрограммы "Поддержка садоводства, огородничества и дачного хозяйства" муниципальной программы "Развитие сельского хозяйства в Емельяновском районе"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</si>
  <si>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</si>
  <si>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</si>
  <si>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</si>
  <si>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и восстановление воинских захоронений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</si>
  <si>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</si>
  <si>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Оплата услуг по охране, коммунальным услугам зданий и сооружений, находящихся в казне муниципального образования Емельяновский район,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</si>
  <si>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работ по определению рыночной стоимости объектов недвижимости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</si>
  <si>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</si>
  <si>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</si>
  <si>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жилых помещений (квартир) в замен жилых помещений, расположенных в жилых домах, признанных аварийными и подлежащими сносу,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</si>
  <si>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Возмездное оказание услуг по организации деятельности МУП ЕЭС (оплата директору и бухгалтеру), а также программы 1С предприятие,в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</si>
  <si>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Обследование технического состояния конструктивных элементов зданий и систем инженерного обеспечениянежилых зданий, 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</si>
  <si>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Разработка проектной и рабочей документации на снос объектов капитального строительствав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</si>
  <si>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</si>
  <si>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</si>
  <si>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</si>
  <si>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комплексных кадастровых работ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</si>
  <si>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Региональные выплаты и выплаты 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 имуществом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</si>
  <si>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</si>
  <si>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Итого</t>
  </si>
  <si>
    <t>% исполнения</t>
  </si>
  <si>
    <t>№ п/п</t>
  </si>
  <si>
    <t>Приложение 4</t>
  </si>
  <si>
    <t>к постановлению администрации Емельяновского района</t>
  </si>
  <si>
    <t>от</t>
  </si>
  <si>
    <t>№</t>
  </si>
  <si>
    <t>План на 2022 год</t>
  </si>
  <si>
    <t>Исполнено за 1 квартал 2022</t>
  </si>
  <si>
    <t>Исполнение по муниципальным программам за 1 квартал 2022 года</t>
  </si>
  <si>
    <t>Повышение размеров оплаты труда отдельным категориям работников бюджетной сферы в рамках подпрограммы "Поддержка народного творчества" муниципальной программы "Развитие культуры и туризма Емельяновского района"</t>
  </si>
  <si>
    <t>1</t>
  </si>
  <si>
    <t>1.1</t>
  </si>
  <si>
    <t>Муниципальная программа "Развитие образования Емельяновского района"</t>
  </si>
  <si>
    <t>подпрограмма "Развитие дошкольного образования детей"</t>
  </si>
  <si>
    <t>1.2</t>
  </si>
  <si>
    <t>подпрограмма "Развитие общего и дополнительного образования детей"</t>
  </si>
  <si>
    <t>1.3</t>
  </si>
  <si>
    <t>подпрограмма "Обеспечение реализации муниципальной программы и прочие мероприятия в области образования"</t>
  </si>
  <si>
    <t>2.</t>
  </si>
  <si>
    <t>2.1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</si>
  <si>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</si>
  <si>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</si>
  <si>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2.2</t>
  </si>
  <si>
    <t>подпрограмма "Поддержка народного творчества"</t>
  </si>
  <si>
    <t>2.3</t>
  </si>
  <si>
    <t>подпрограмма "Обеспечение условий реализации муниципальной программы и прочие мероприятия"</t>
  </si>
  <si>
    <t>2.4</t>
  </si>
  <si>
    <t>подпрограмма "Развитие архивного дела в Емельяновском районе"</t>
  </si>
  <si>
    <t>3.</t>
  </si>
  <si>
    <t>3.1</t>
  </si>
  <si>
    <t>Муниципальная программа "Молодежь Емельяновского района в XXI веке"</t>
  </si>
  <si>
    <t>подпрограмма "Вовлечение молодежи Емельяновского района в социальную практику"</t>
  </si>
  <si>
    <t>3.2</t>
  </si>
  <si>
    <t>подпрограмма "Профилактика безнадзорности и правонарушений среди несовершеннолетних в Емельяновском районе"</t>
  </si>
  <si>
    <t>4.</t>
  </si>
  <si>
    <t>4.1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</si>
  <si>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</si>
  <si>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 гражданских инициатив и поддержки социально ориентированных некоммерческих организаций"</t>
  </si>
  <si>
    <t>5.</t>
  </si>
  <si>
    <t>5.1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</si>
  <si>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</si>
  <si>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</si>
  <si>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5.2</t>
  </si>
  <si>
    <t>подпрограмма "Управление муниципальным долгом Емельяновского района"</t>
  </si>
  <si>
    <t>5.3</t>
  </si>
  <si>
    <t>подпрограмма "Обеспечение реализации муниципальной программы и прочие мероприятия"</t>
  </si>
  <si>
    <t>6.</t>
  </si>
  <si>
    <t>6.1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</si>
  <si>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</si>
  <si>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</si>
  <si>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7.</t>
  </si>
  <si>
    <t>7.1</t>
  </si>
  <si>
    <t>Муниципальная программа "Развитие субъектов малого и среднего предпринимательства Емельяновского района"</t>
  </si>
  <si>
    <t>подпрограмма "Развитие субъектов малого и среднего предпринимательства"</t>
  </si>
  <si>
    <t>8.</t>
  </si>
  <si>
    <t>8.1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</si>
  <si>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</si>
  <si>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</si>
  <si>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8.9</t>
  </si>
  <si>
    <t>Отдельные мероприятия</t>
  </si>
  <si>
    <t>9.</t>
  </si>
  <si>
    <t>9.1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</si>
  <si>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</si>
  <si>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территорий"</t>
  </si>
  <si>
    <t>9.2</t>
  </si>
  <si>
    <t>9.3</t>
  </si>
  <si>
    <t>подпрограмма "Поддержка садоводства, огородничества и дачного хозяйства"</t>
  </si>
  <si>
    <t>10.</t>
  </si>
  <si>
    <t>10.1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</si>
  <si>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</si>
  <si>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</si>
  <si>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10.2</t>
  </si>
  <si>
    <t>подпрограмма "Охрана окружающей среды и экологическая безопасность"</t>
  </si>
  <si>
    <t>10.3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</si>
  <si>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</si>
  <si>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Выполнение проектных работ по разработке проектной зоны санитарной охраны насосной станции второго подъема, расположенной по адресу: г. Красноярск, ул. Норильская, находящейся в собственности муниципального района,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</si>
  <si>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10.9</t>
  </si>
  <si>
    <t>11.</t>
  </si>
  <si>
    <t>11.1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</si>
  <si>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</si>
  <si>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</si>
  <si>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12.</t>
  </si>
  <si>
    <t>12.1</t>
  </si>
  <si>
    <t>Муниципальная программа "Управление муниципальным имуществом Емельяновского района"</t>
  </si>
  <si>
    <t>подпрограмма "Управление и распоряжение муниципальным имуществом"</t>
  </si>
  <si>
    <t>12.2</t>
  </si>
  <si>
    <t>подпрограмма "Управление земельными ресурсами"</t>
  </si>
  <si>
    <t>12.3</t>
  </si>
  <si>
    <t>13.</t>
  </si>
  <si>
    <t>13.1</t>
  </si>
  <si>
    <t>Муниципальная программа "Обеспечение общественного порядка, противодействие терроризму, экстремизму, наркомании и коррупции"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</si>
  <si>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"Обеспечение общественного порядка, противодействие терроризму, экстремизму, наркомании и коррупции"</t>
  </si>
  <si>
    <t>Проведение конкурса рисунков "Дружба народов" к Дню народного единства в рамках подпрограммы "Противодействие терроризму и экстремизму на территории Емельяновского района" муниципальной программы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</si>
  <si>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</si>
  <si>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</si>
  <si>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</si>
  <si>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</si>
  <si>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"Обеспечение общественного порядка, противодействие терроризму, экстремизму, наркомании и коррупции"</t>
  </si>
  <si>
    <t>подпрограмма "Противодействие терроризму и экстремизму на территории Емельяновского района"</t>
  </si>
  <si>
    <t>13.2</t>
  </si>
  <si>
    <t>подпрограмма "Профилактика наркомании, алкоголизма и пьянства на территории Емельяновского района"</t>
  </si>
  <si>
    <t>13.3</t>
  </si>
  <si>
    <t>подпрограмма "Профилактика правонарушений на территории Емельяновского района"</t>
  </si>
  <si>
    <t>13.4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</si>
  <si>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</si>
  <si>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</si>
  <si>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</si>
  <si>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</si>
  <si>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</si>
  <si>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</si>
  <si>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</si>
  <si>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</si>
  <si>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</si>
  <si>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</si>
  <si>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</si>
  <si>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</si>
  <si>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</si>
  <si>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</si>
  <si>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</si>
  <si>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</si>
  <si>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</si>
  <si>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</si>
  <si>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</si>
  <si>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</si>
  <si>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</si>
  <si>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</si>
  <si>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</si>
  <si>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</si>
  <si>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</si>
  <si>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</si>
  <si>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</si>
  <si>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</si>
  <si>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</si>
  <si>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</si>
  <si>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</si>
  <si>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</si>
  <si>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</si>
  <si>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1.3.1</t>
  </si>
  <si>
    <t>1.3.2</t>
  </si>
  <si>
    <t>1.3.3</t>
  </si>
  <si>
    <t>1.3.4</t>
  </si>
  <si>
    <t>1.3.5</t>
  </si>
  <si>
    <t>1.3.6</t>
  </si>
  <si>
    <t>1.3.7</t>
  </si>
  <si>
    <t>2.1.1</t>
  </si>
  <si>
    <t>2.1.2</t>
  </si>
  <si>
    <t>2.1.3</t>
  </si>
  <si>
    <t>2.1.4</t>
  </si>
  <si>
    <t>2.1.5</t>
  </si>
  <si>
    <t>2.1.6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</si>
  <si>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</si>
  <si>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</si>
  <si>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</si>
  <si>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</si>
  <si>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</si>
  <si>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</si>
  <si>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</si>
  <si>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</si>
  <si>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</si>
  <si>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</si>
  <si>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</si>
  <si>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</si>
  <si>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</si>
  <si>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</si>
  <si>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</si>
  <si>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</si>
  <si>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</si>
  <si>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</si>
  <si>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</si>
  <si>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2.3.1</t>
  </si>
  <si>
    <t>2.3.2</t>
  </si>
  <si>
    <t>2.3.3</t>
  </si>
  <si>
    <t>2.3.4</t>
  </si>
  <si>
    <t>2.4.1</t>
  </si>
  <si>
    <t>2.4.2</t>
  </si>
  <si>
    <t>2.4.3</t>
  </si>
  <si>
    <t>3.1.1</t>
  </si>
  <si>
    <t>3.1.2</t>
  </si>
  <si>
    <t>3.1.3</t>
  </si>
  <si>
    <t>3.1.4</t>
  </si>
  <si>
    <t>3.2.1</t>
  </si>
  <si>
    <t>4.1.1</t>
  </si>
  <si>
    <t>5.1.1</t>
  </si>
  <si>
    <t>5.1.2</t>
  </si>
  <si>
    <t>5.1.3</t>
  </si>
  <si>
    <t>5.2.1</t>
  </si>
  <si>
    <t>5.3.1</t>
  </si>
  <si>
    <t>5.3.2</t>
  </si>
  <si>
    <t>5.3.3</t>
  </si>
  <si>
    <t>5.3.4</t>
  </si>
  <si>
    <t>5.3.5</t>
  </si>
  <si>
    <t>5.3.6</t>
  </si>
  <si>
    <t>6.1.1</t>
  </si>
  <si>
    <t>6.1.2</t>
  </si>
  <si>
    <t>6.1.3</t>
  </si>
  <si>
    <t>6.1.4</t>
  </si>
  <si>
    <t>6.1.5</t>
  </si>
  <si>
    <t>6.1.6</t>
  </si>
  <si>
    <t>7.1.1</t>
  </si>
  <si>
    <t>7.1.2</t>
  </si>
  <si>
    <t>8.1.1</t>
  </si>
  <si>
    <t>8.9.1</t>
  </si>
  <si>
    <t>8.9.2</t>
  </si>
  <si>
    <t>9.1.1</t>
  </si>
  <si>
    <t>9.2.1</t>
  </si>
  <si>
    <t>9.3.1</t>
  </si>
  <si>
    <t>10.1.1</t>
  </si>
  <si>
    <t>10.2.1</t>
  </si>
  <si>
    <t>10.3.1</t>
  </si>
  <si>
    <t>10.9.1</t>
  </si>
  <si>
    <t>10.9.2</t>
  </si>
  <si>
    <t>11.1.1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</si>
  <si>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</si>
  <si>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</si>
  <si>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</si>
  <si>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</si>
  <si>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</si>
  <si>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</si>
  <si>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</si>
  <si>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</si>
  <si>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12.2.1</t>
  </si>
  <si>
    <t>12.2.2</t>
  </si>
  <si>
    <t>12.2.3</t>
  </si>
  <si>
    <t>12.2.4</t>
  </si>
  <si>
    <t>12.3.1</t>
  </si>
  <si>
    <t>12.3.2</t>
  </si>
  <si>
    <t>13.1.1</t>
  </si>
  <si>
    <t>13.1.2</t>
  </si>
  <si>
    <t>13.2.1</t>
  </si>
  <si>
    <t>13.2.2</t>
  </si>
  <si>
    <t>13.2.3</t>
  </si>
  <si>
    <t>13.3.1</t>
  </si>
  <si>
    <t>13.4.1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</si>
</sst>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6">
    <font>
      <sz val="10"/>
      <name val="Arial"/>
    </font>
    <font>
      <sz val="8"/>
      <name val="Arial Cyr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/>
    <xf numFmtId="0" fontId="3" fillId="0" borderId="0" xfId="0" applyFont="1" applyBorder="1" applyAlignment="1" applyProtection="1">
      <alignment horizontal="left" vertical="top" wrapText="1"/>
    </xf>
    <xf numFmtId="0" fontId="5" fillId="0" borderId="0" xfId="0" applyFont="1"/>
    <xf numFmtId="0" fontId="5" fillId="0" borderId="0" xfId="0" applyFont="1" applyBorder="1" applyAlignment="1" applyProtection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left"/>
    </xf>
    <xf numFmtId="4" fontId="5" fillId="0" borderId="1" xfId="0" applyNumberFormat="1" applyFont="1" applyBorder="1" applyAlignment="1" applyProtection="1">
      <alignment horizontal="right"/>
    </xf>
    <xf numFmtId="49" fontId="5" fillId="0" borderId="1" xfId="1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right" wrapText="1"/>
    </xf>
    <xf numFmtId="0" fontId="3" fillId="0" borderId="0" xfId="1" applyFont="1" applyBorder="1" applyAlignment="1" applyProtection="1"/>
    <xf numFmtId="0" fontId="5" fillId="0" borderId="0" xfId="1" applyFont="1" applyBorder="1" applyAlignment="1" applyProtection="1"/>
    <xf numFmtId="0" fontId="5" fillId="0" borderId="0" xfId="1" applyFont="1" applyBorder="1" applyAlignment="1" applyProtection="1">
      <alignment horizontal="right"/>
    </xf>
    <xf numFmtId="0" fontId="1" fillId="0" borderId="0" xfId="1" applyFont="1" applyBorder="1" applyAlignment="1" applyProtection="1"/>
    <xf numFmtId="0" fontId="5" fillId="0" borderId="0" xfId="1" applyFont="1" applyBorder="1" applyAlignment="1" applyProtection="1">
      <alignment horizontal="right" vertical="top"/>
    </xf>
    <xf numFmtId="0" fontId="2" fillId="0" borderId="0" xfId="1" applyFont="1" applyBorder="1" applyAlignment="1" applyProtection="1">
      <alignment horizontal="left"/>
    </xf>
    <xf numFmtId="0" fontId="2" fillId="0" borderId="0" xfId="1" applyFont="1" applyBorder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164" fontId="2" fillId="0" borderId="0" xfId="1" applyNumberFormat="1" applyFont="1" applyBorder="1" applyAlignment="1" applyProtection="1">
      <alignment horizontal="center"/>
    </xf>
    <xf numFmtId="166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J181"/>
  <sheetViews>
    <sheetView showGridLines="0" tabSelected="1" workbookViewId="0">
      <selection activeCell="B7" sqref="B7"/>
    </sheetView>
  </sheetViews>
  <sheetFormatPr defaultRowHeight="12.75" customHeight="1"/>
  <cols>
    <col min="1" max="1" width="6.85546875" style="2" bestFit="1" customWidth="1"/>
    <col min="2" max="2" width="87.42578125" style="2" customWidth="1"/>
    <col min="3" max="3" width="16.7109375" style="2" customWidth="1"/>
    <col min="4" max="4" width="15" style="2" customWidth="1"/>
    <col min="5" max="5" width="12.425781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>
      <c r="A1" s="16"/>
      <c r="B1" s="16"/>
      <c r="C1" s="17"/>
      <c r="D1" s="17"/>
      <c r="E1" s="18" t="s">
        <v>123</v>
      </c>
      <c r="F1" s="14"/>
      <c r="G1" s="14"/>
      <c r="H1" s="14"/>
      <c r="I1" s="3"/>
      <c r="J1" s="3"/>
    </row>
    <row r="2" spans="1:10" ht="15.75" customHeight="1">
      <c r="A2" s="19"/>
      <c r="B2" s="16"/>
      <c r="C2" s="17"/>
      <c r="D2" s="17"/>
      <c r="E2" s="20" t="s">
        <v>124</v>
      </c>
      <c r="F2" s="14"/>
      <c r="G2" s="14"/>
      <c r="H2" s="4"/>
    </row>
    <row r="3" spans="1:10" ht="15.75" customHeight="1">
      <c r="A3" s="21"/>
      <c r="B3" s="22"/>
      <c r="C3" s="23" t="s">
        <v>125</v>
      </c>
      <c r="D3" s="18" t="s">
        <v>126</v>
      </c>
      <c r="E3" s="23"/>
      <c r="F3" s="14"/>
      <c r="G3" s="14"/>
      <c r="H3" s="4"/>
    </row>
    <row r="4" spans="1:10" ht="15.75" customHeight="1">
      <c r="A4" s="21"/>
      <c r="B4" s="22"/>
      <c r="C4" s="22"/>
      <c r="D4" s="22"/>
      <c r="E4" s="24"/>
      <c r="F4" s="14"/>
      <c r="G4" s="14"/>
      <c r="H4" s="4"/>
    </row>
    <row r="5" spans="1:10" ht="15.75">
      <c r="A5" s="26" t="s">
        <v>129</v>
      </c>
      <c r="B5" s="26"/>
      <c r="C5" s="26"/>
      <c r="D5" s="26"/>
      <c r="E5" s="26"/>
      <c r="F5" s="14"/>
      <c r="G5" s="14"/>
      <c r="H5" s="4"/>
    </row>
    <row r="6" spans="1:10" ht="15.75">
      <c r="A6" s="5"/>
      <c r="B6" s="5"/>
      <c r="C6" s="5"/>
      <c r="D6" s="15" t="s">
        <v>0</v>
      </c>
      <c r="E6" s="5"/>
      <c r="F6" s="5"/>
      <c r="G6" s="5"/>
      <c r="H6" s="5"/>
      <c r="I6" s="1"/>
      <c r="J6" s="1"/>
    </row>
    <row r="7" spans="1:10" ht="31.5" customHeight="1">
      <c r="A7" s="13" t="s">
        <v>122</v>
      </c>
      <c r="B7" s="13" t="s">
        <v>1</v>
      </c>
      <c r="C7" s="13" t="s">
        <v>127</v>
      </c>
      <c r="D7" s="13" t="s">
        <v>128</v>
      </c>
      <c r="E7" s="6" t="s">
        <v>121</v>
      </c>
      <c r="F7" s="4"/>
      <c r="G7" s="4"/>
      <c r="H7" s="4"/>
    </row>
    <row r="8" spans="1:10" ht="15.75">
      <c r="A8" s="6" t="s">
        <v>131</v>
      </c>
      <c r="B8" s="7" t="s">
        <v>133</v>
      </c>
      <c r="C8" s="8">
        <f>C9+C21+C43</f>
        <v>1310444907.5999999</v>
      </c>
      <c r="D8" s="8">
        <f>D9+D21+D43</f>
        <v>264689779.57000002</v>
      </c>
      <c r="E8" s="25">
        <f>100*D8/C8</f>
        <v>20.198466798177975</v>
      </c>
      <c r="F8" s="4"/>
      <c r="G8" s="4"/>
      <c r="H8" s="4"/>
    </row>
    <row r="9" spans="1:10" ht="15.75">
      <c r="A9" s="6" t="s">
        <v>132</v>
      </c>
      <c r="B9" s="7" t="s">
        <v>134</v>
      </c>
      <c r="C9" s="8">
        <f>SUM(C10:C20)</f>
        <v>347533281.59999996</v>
      </c>
      <c r="D9" s="8">
        <f>SUM(D10:D20)</f>
        <v>73838784.429999992</v>
      </c>
      <c r="E9" s="25">
        <f t="shared" ref="E9:E72" si="0">100*D9/C9</f>
        <v>21.246536184982176</v>
      </c>
      <c r="F9" s="4"/>
      <c r="G9" s="4"/>
      <c r="H9" s="4"/>
    </row>
    <row r="10" spans="1:10" ht="78.75">
      <c r="A10" s="6" t="s">
        <v>226</v>
      </c>
      <c r="B10" s="7" t="s">
        <v>2</v>
      </c>
      <c r="C10" s="8">
        <v>4794392</v>
      </c>
      <c r="D10" s="8">
        <v>1503018</v>
      </c>
      <c r="E10" s="25">
        <f t="shared" si="0"/>
        <v>31.349501667781858</v>
      </c>
      <c r="F10" s="4"/>
      <c r="G10" s="4"/>
      <c r="H10" s="4"/>
    </row>
    <row r="11" spans="1:10" ht="110.25">
      <c r="A11" s="6" t="s">
        <v>227</v>
      </c>
      <c r="B11" s="7" t="s">
        <v>3</v>
      </c>
      <c r="C11" s="8">
        <v>70575730</v>
      </c>
      <c r="D11" s="8">
        <v>16400029.34</v>
      </c>
      <c r="E11" s="25">
        <f t="shared" si="0"/>
        <v>23.237491613618449</v>
      </c>
      <c r="F11" s="4"/>
      <c r="G11" s="4"/>
      <c r="H11" s="4"/>
    </row>
    <row r="12" spans="1:10" ht="94.5">
      <c r="A12" s="6" t="s">
        <v>228</v>
      </c>
      <c r="B12" s="7" t="s">
        <v>4</v>
      </c>
      <c r="C12" s="8">
        <v>672000</v>
      </c>
      <c r="D12" s="8">
        <v>50000</v>
      </c>
      <c r="E12" s="25">
        <f t="shared" si="0"/>
        <v>7.4404761904761907</v>
      </c>
      <c r="F12" s="4"/>
      <c r="G12" s="4"/>
      <c r="H12" s="4"/>
    </row>
    <row r="13" spans="1:10" ht="78.75">
      <c r="A13" s="6" t="s">
        <v>229</v>
      </c>
      <c r="B13" s="7" t="s">
        <v>5</v>
      </c>
      <c r="C13" s="8">
        <v>2044900</v>
      </c>
      <c r="D13" s="8">
        <v>229946.72</v>
      </c>
      <c r="E13" s="25">
        <f t="shared" si="0"/>
        <v>11.244888258594552</v>
      </c>
      <c r="F13" s="4"/>
      <c r="G13" s="4"/>
      <c r="H13" s="4"/>
    </row>
    <row r="14" spans="1:10" ht="94.5">
      <c r="A14" s="6" t="s">
        <v>230</v>
      </c>
      <c r="B14" s="7" t="s">
        <v>6</v>
      </c>
      <c r="C14" s="8">
        <v>108599800</v>
      </c>
      <c r="D14" s="8">
        <v>24964307.629999999</v>
      </c>
      <c r="E14" s="25">
        <f t="shared" si="0"/>
        <v>22.987434258626628</v>
      </c>
      <c r="F14" s="4"/>
      <c r="G14" s="4"/>
      <c r="H14" s="4"/>
    </row>
    <row r="15" spans="1:10" ht="47.25">
      <c r="A15" s="6" t="s">
        <v>231</v>
      </c>
      <c r="B15" s="9" t="s">
        <v>7</v>
      </c>
      <c r="C15" s="8">
        <v>146884900</v>
      </c>
      <c r="D15" s="8">
        <v>30691482.739999998</v>
      </c>
      <c r="E15" s="25">
        <f t="shared" si="0"/>
        <v>20.89492026750197</v>
      </c>
      <c r="F15" s="4"/>
      <c r="G15" s="4"/>
      <c r="H15" s="4"/>
    </row>
    <row r="16" spans="1:10" ht="78.75">
      <c r="A16" s="6" t="s">
        <v>232</v>
      </c>
      <c r="B16" s="7" t="s">
        <v>8</v>
      </c>
      <c r="C16" s="8">
        <v>80500</v>
      </c>
      <c r="D16" s="8">
        <v>0</v>
      </c>
      <c r="E16" s="25">
        <f t="shared" si="0"/>
        <v>0</v>
      </c>
      <c r="F16" s="4"/>
      <c r="G16" s="4"/>
      <c r="H16" s="4"/>
    </row>
    <row r="17" spans="1:8" ht="63">
      <c r="A17" s="6" t="s">
        <v>233</v>
      </c>
      <c r="B17" s="7" t="s">
        <v>9</v>
      </c>
      <c r="C17" s="8">
        <v>7487711.8899999997</v>
      </c>
      <c r="D17" s="8">
        <v>0</v>
      </c>
      <c r="E17" s="25">
        <f t="shared" si="0"/>
        <v>0</v>
      </c>
      <c r="F17" s="4"/>
      <c r="G17" s="4"/>
      <c r="H17" s="4"/>
    </row>
    <row r="18" spans="1:8" ht="63">
      <c r="A18" s="6" t="s">
        <v>234</v>
      </c>
      <c r="B18" s="7" t="s">
        <v>10</v>
      </c>
      <c r="C18" s="8">
        <v>859171.68</v>
      </c>
      <c r="D18" s="8">
        <v>0</v>
      </c>
      <c r="E18" s="25">
        <f t="shared" si="0"/>
        <v>0</v>
      </c>
      <c r="F18" s="4"/>
      <c r="G18" s="4"/>
      <c r="H18" s="4"/>
    </row>
    <row r="19" spans="1:8" ht="47.25">
      <c r="A19" s="6" t="s">
        <v>235</v>
      </c>
      <c r="B19" s="9" t="s">
        <v>11</v>
      </c>
      <c r="C19" s="8">
        <v>494930</v>
      </c>
      <c r="D19" s="8">
        <v>0</v>
      </c>
      <c r="E19" s="25">
        <f t="shared" si="0"/>
        <v>0</v>
      </c>
      <c r="F19" s="4"/>
      <c r="G19" s="4"/>
      <c r="H19" s="4"/>
    </row>
    <row r="20" spans="1:8" ht="78.75">
      <c r="A20" s="6" t="s">
        <v>236</v>
      </c>
      <c r="B20" s="7" t="s">
        <v>12</v>
      </c>
      <c r="C20" s="8">
        <v>5039246.03</v>
      </c>
      <c r="D20" s="8">
        <v>0</v>
      </c>
      <c r="E20" s="25">
        <f t="shared" si="0"/>
        <v>0</v>
      </c>
      <c r="F20" s="4"/>
      <c r="G20" s="4"/>
      <c r="H20" s="4"/>
    </row>
    <row r="21" spans="1:8" ht="15.75">
      <c r="A21" s="6" t="s">
        <v>135</v>
      </c>
      <c r="B21" s="7" t="s">
        <v>136</v>
      </c>
      <c r="C21" s="8">
        <f>SUM(C22:C42)</f>
        <v>866971760</v>
      </c>
      <c r="D21" s="8">
        <f>SUM(D22:D42)</f>
        <v>179661836.24000004</v>
      </c>
      <c r="E21" s="25">
        <f t="shared" si="0"/>
        <v>20.722916769515081</v>
      </c>
      <c r="F21" s="4"/>
      <c r="G21" s="4"/>
      <c r="H21" s="4"/>
    </row>
    <row r="22" spans="1:8" ht="110.25">
      <c r="A22" s="6" t="s">
        <v>237</v>
      </c>
      <c r="B22" s="7" t="s">
        <v>13</v>
      </c>
      <c r="C22" s="8">
        <v>19800</v>
      </c>
      <c r="D22" s="8">
        <v>0</v>
      </c>
      <c r="E22" s="25">
        <f t="shared" si="0"/>
        <v>0</v>
      </c>
      <c r="F22" s="4"/>
      <c r="G22" s="4"/>
      <c r="H22" s="4"/>
    </row>
    <row r="23" spans="1:8" ht="78.75">
      <c r="A23" s="6" t="s">
        <v>238</v>
      </c>
      <c r="B23" s="7" t="s">
        <v>14</v>
      </c>
      <c r="C23" s="8">
        <v>8251293</v>
      </c>
      <c r="D23" s="8">
        <v>2611472</v>
      </c>
      <c r="E23" s="25">
        <f t="shared" si="0"/>
        <v>31.64924576063412</v>
      </c>
      <c r="F23" s="4"/>
      <c r="G23" s="4"/>
      <c r="H23" s="4"/>
    </row>
    <row r="24" spans="1:8" ht="78.75">
      <c r="A24" s="6" t="s">
        <v>239</v>
      </c>
      <c r="B24" s="7" t="s">
        <v>15</v>
      </c>
      <c r="C24" s="8">
        <v>2424244</v>
      </c>
      <c r="D24" s="8">
        <v>0</v>
      </c>
      <c r="E24" s="25">
        <f t="shared" si="0"/>
        <v>0</v>
      </c>
      <c r="F24" s="4"/>
      <c r="G24" s="4"/>
      <c r="H24" s="4"/>
    </row>
    <row r="25" spans="1:8" ht="63">
      <c r="A25" s="6" t="s">
        <v>240</v>
      </c>
      <c r="B25" s="7" t="s">
        <v>16</v>
      </c>
      <c r="C25" s="8">
        <v>44645600</v>
      </c>
      <c r="D25" s="8">
        <v>10730000</v>
      </c>
      <c r="E25" s="25">
        <f t="shared" si="0"/>
        <v>24.033723368036267</v>
      </c>
      <c r="F25" s="4"/>
      <c r="G25" s="4"/>
      <c r="H25" s="4"/>
    </row>
    <row r="26" spans="1:8" ht="110.25">
      <c r="A26" s="6" t="s">
        <v>241</v>
      </c>
      <c r="B26" s="7" t="s">
        <v>17</v>
      </c>
      <c r="C26" s="8">
        <v>57632600</v>
      </c>
      <c r="D26" s="8">
        <v>15658878.6</v>
      </c>
      <c r="E26" s="25">
        <f t="shared" si="0"/>
        <v>27.170175560359937</v>
      </c>
      <c r="F26" s="4"/>
      <c r="G26" s="4"/>
      <c r="H26" s="4"/>
    </row>
    <row r="27" spans="1:8" ht="110.25">
      <c r="A27" s="6" t="s">
        <v>242</v>
      </c>
      <c r="B27" s="7" t="s">
        <v>18</v>
      </c>
      <c r="C27" s="8">
        <v>389229400</v>
      </c>
      <c r="D27" s="8">
        <v>84933286.829999998</v>
      </c>
      <c r="E27" s="25">
        <f t="shared" si="0"/>
        <v>21.820881678002742</v>
      </c>
      <c r="F27" s="4"/>
      <c r="G27" s="4"/>
      <c r="H27" s="4"/>
    </row>
    <row r="28" spans="1:8" ht="78.75">
      <c r="A28" s="6" t="s">
        <v>243</v>
      </c>
      <c r="B28" s="7" t="s">
        <v>19</v>
      </c>
      <c r="C28" s="8">
        <v>26195400</v>
      </c>
      <c r="D28" s="8">
        <v>3982933.96</v>
      </c>
      <c r="E28" s="25">
        <f t="shared" si="0"/>
        <v>15.204707544072624</v>
      </c>
      <c r="F28" s="4"/>
      <c r="G28" s="4"/>
      <c r="H28" s="4"/>
    </row>
    <row r="29" spans="1:8" ht="63">
      <c r="A29" s="6" t="s">
        <v>244</v>
      </c>
      <c r="B29" s="9" t="s">
        <v>20</v>
      </c>
      <c r="C29" s="8">
        <v>6639900</v>
      </c>
      <c r="D29" s="8">
        <v>0</v>
      </c>
      <c r="E29" s="25">
        <f t="shared" si="0"/>
        <v>0</v>
      </c>
      <c r="F29" s="4"/>
      <c r="G29" s="4"/>
      <c r="H29" s="4"/>
    </row>
    <row r="30" spans="1:8" ht="47.25">
      <c r="A30" s="6" t="s">
        <v>245</v>
      </c>
      <c r="B30" s="9" t="s">
        <v>21</v>
      </c>
      <c r="C30" s="8">
        <v>100000</v>
      </c>
      <c r="D30" s="8">
        <v>0</v>
      </c>
      <c r="E30" s="25">
        <f t="shared" si="0"/>
        <v>0</v>
      </c>
      <c r="F30" s="4"/>
      <c r="G30" s="4"/>
      <c r="H30" s="4"/>
    </row>
    <row r="31" spans="1:8" ht="47.25">
      <c r="A31" s="6" t="s">
        <v>246</v>
      </c>
      <c r="B31" s="9" t="s">
        <v>22</v>
      </c>
      <c r="C31" s="8">
        <v>254167000</v>
      </c>
      <c r="D31" s="8">
        <v>52787134.979999997</v>
      </c>
      <c r="E31" s="25">
        <f t="shared" si="0"/>
        <v>20.76868160697494</v>
      </c>
      <c r="F31" s="4"/>
      <c r="G31" s="4"/>
      <c r="H31" s="4"/>
    </row>
    <row r="32" spans="1:8" ht="47.25">
      <c r="A32" s="6" t="s">
        <v>247</v>
      </c>
      <c r="B32" s="9" t="s">
        <v>23</v>
      </c>
      <c r="C32" s="8">
        <v>1056100</v>
      </c>
      <c r="D32" s="8">
        <v>0</v>
      </c>
      <c r="E32" s="25">
        <f t="shared" si="0"/>
        <v>0</v>
      </c>
      <c r="F32" s="4"/>
      <c r="G32" s="4"/>
      <c r="H32" s="4"/>
    </row>
    <row r="33" spans="1:8" ht="78.75">
      <c r="A33" s="6" t="s">
        <v>248</v>
      </c>
      <c r="B33" s="7" t="s">
        <v>24</v>
      </c>
      <c r="C33" s="8">
        <v>488502</v>
      </c>
      <c r="D33" s="8">
        <v>0</v>
      </c>
      <c r="E33" s="25">
        <f t="shared" si="0"/>
        <v>0</v>
      </c>
      <c r="F33" s="4"/>
      <c r="G33" s="4"/>
      <c r="H33" s="4"/>
    </row>
    <row r="34" spans="1:8" ht="63">
      <c r="A34" s="6" t="s">
        <v>249</v>
      </c>
      <c r="B34" s="9" t="s">
        <v>25</v>
      </c>
      <c r="C34" s="8">
        <v>2991700</v>
      </c>
      <c r="D34" s="8">
        <v>55040.36</v>
      </c>
      <c r="E34" s="25">
        <f t="shared" si="0"/>
        <v>1.8397686933850319</v>
      </c>
      <c r="F34" s="4"/>
      <c r="G34" s="4"/>
      <c r="H34" s="4"/>
    </row>
    <row r="35" spans="1:8" ht="63">
      <c r="A35" s="6" t="s">
        <v>250</v>
      </c>
      <c r="B35" s="9" t="s">
        <v>26</v>
      </c>
      <c r="C35" s="8">
        <v>2093333</v>
      </c>
      <c r="D35" s="8">
        <v>0</v>
      </c>
      <c r="E35" s="25">
        <f t="shared" si="0"/>
        <v>0</v>
      </c>
      <c r="F35" s="4"/>
      <c r="G35" s="4"/>
      <c r="H35" s="4"/>
    </row>
    <row r="36" spans="1:8" ht="78.75">
      <c r="A36" s="6" t="s">
        <v>251</v>
      </c>
      <c r="B36" s="7" t="s">
        <v>27</v>
      </c>
      <c r="C36" s="8">
        <v>440000</v>
      </c>
      <c r="D36" s="8">
        <v>0</v>
      </c>
      <c r="E36" s="25">
        <f t="shared" si="0"/>
        <v>0</v>
      </c>
      <c r="F36" s="4"/>
      <c r="G36" s="4"/>
      <c r="H36" s="4"/>
    </row>
    <row r="37" spans="1:8" ht="94.5">
      <c r="A37" s="6" t="s">
        <v>252</v>
      </c>
      <c r="B37" s="7" t="s">
        <v>28</v>
      </c>
      <c r="C37" s="8">
        <v>910047</v>
      </c>
      <c r="D37" s="8">
        <v>910046.46</v>
      </c>
      <c r="E37" s="25">
        <f t="shared" si="0"/>
        <v>99.999940662405351</v>
      </c>
      <c r="F37" s="4"/>
      <c r="G37" s="4"/>
      <c r="H37" s="4"/>
    </row>
    <row r="38" spans="1:8" ht="63">
      <c r="A38" s="6" t="s">
        <v>253</v>
      </c>
      <c r="B38" s="9" t="s">
        <v>29</v>
      </c>
      <c r="C38" s="8">
        <v>579584</v>
      </c>
      <c r="D38" s="8">
        <v>165000</v>
      </c>
      <c r="E38" s="25">
        <f t="shared" si="0"/>
        <v>28.468694787985864</v>
      </c>
      <c r="F38" s="4"/>
      <c r="G38" s="4"/>
      <c r="H38" s="4"/>
    </row>
    <row r="39" spans="1:8" ht="94.5">
      <c r="A39" s="6" t="s">
        <v>254</v>
      </c>
      <c r="B39" s="7" t="s">
        <v>30</v>
      </c>
      <c r="C39" s="8">
        <v>45911700</v>
      </c>
      <c r="D39" s="8">
        <v>7828043.0499999998</v>
      </c>
      <c r="E39" s="25">
        <f t="shared" si="0"/>
        <v>17.050213888834435</v>
      </c>
      <c r="F39" s="4"/>
      <c r="G39" s="4"/>
      <c r="H39" s="4"/>
    </row>
    <row r="40" spans="1:8" ht="63">
      <c r="A40" s="6" t="s">
        <v>255</v>
      </c>
      <c r="B40" s="9" t="s">
        <v>31</v>
      </c>
      <c r="C40" s="8">
        <v>10654157</v>
      </c>
      <c r="D40" s="8">
        <v>0</v>
      </c>
      <c r="E40" s="25">
        <f t="shared" si="0"/>
        <v>0</v>
      </c>
      <c r="F40" s="4"/>
      <c r="G40" s="4"/>
      <c r="H40" s="4"/>
    </row>
    <row r="41" spans="1:8" ht="63">
      <c r="A41" s="6" t="s">
        <v>256</v>
      </c>
      <c r="B41" s="7" t="s">
        <v>32</v>
      </c>
      <c r="C41" s="8">
        <v>5900000</v>
      </c>
      <c r="D41" s="8">
        <v>0</v>
      </c>
      <c r="E41" s="25">
        <f t="shared" si="0"/>
        <v>0</v>
      </c>
      <c r="F41" s="4"/>
      <c r="G41" s="4"/>
      <c r="H41" s="4"/>
    </row>
    <row r="42" spans="1:8" ht="78.75">
      <c r="A42" s="6" t="s">
        <v>257</v>
      </c>
      <c r="B42" s="7" t="s">
        <v>15</v>
      </c>
      <c r="C42" s="8">
        <v>6641400</v>
      </c>
      <c r="D42" s="8">
        <v>0</v>
      </c>
      <c r="E42" s="25">
        <f t="shared" si="0"/>
        <v>0</v>
      </c>
      <c r="F42" s="4"/>
      <c r="G42" s="4"/>
      <c r="H42" s="4"/>
    </row>
    <row r="43" spans="1:8" ht="31.5">
      <c r="A43" s="6" t="s">
        <v>137</v>
      </c>
      <c r="B43" s="7" t="s">
        <v>138</v>
      </c>
      <c r="C43" s="8">
        <f>SUM(C44:C50)</f>
        <v>95939866</v>
      </c>
      <c r="D43" s="8">
        <f>SUM(D44:D50)</f>
        <v>11189158.9</v>
      </c>
      <c r="E43" s="25">
        <f t="shared" si="0"/>
        <v>11.662679307890633</v>
      </c>
      <c r="F43" s="4"/>
      <c r="G43" s="4"/>
      <c r="H43" s="4"/>
    </row>
    <row r="44" spans="1:8" ht="94.5">
      <c r="A44" s="6" t="s">
        <v>258</v>
      </c>
      <c r="B44" s="7" t="s">
        <v>33</v>
      </c>
      <c r="C44" s="8">
        <v>349806</v>
      </c>
      <c r="D44" s="8">
        <v>62652</v>
      </c>
      <c r="E44" s="25">
        <f t="shared" si="0"/>
        <v>17.910498962281949</v>
      </c>
      <c r="F44" s="4"/>
      <c r="G44" s="4"/>
      <c r="H44" s="4"/>
    </row>
    <row r="45" spans="1:8" ht="78.75">
      <c r="A45" s="6" t="s">
        <v>259</v>
      </c>
      <c r="B45" s="7" t="s">
        <v>34</v>
      </c>
      <c r="C45" s="8">
        <v>4683600</v>
      </c>
      <c r="D45" s="8">
        <v>866953.43</v>
      </c>
      <c r="E45" s="25">
        <f t="shared" si="0"/>
        <v>18.510407165428305</v>
      </c>
      <c r="F45" s="4"/>
      <c r="G45" s="4"/>
      <c r="H45" s="4"/>
    </row>
    <row r="46" spans="1:8" ht="78.75">
      <c r="A46" s="6" t="s">
        <v>260</v>
      </c>
      <c r="B46" s="7" t="s">
        <v>35</v>
      </c>
      <c r="C46" s="8">
        <v>49565000</v>
      </c>
      <c r="D46" s="8">
        <v>3244560</v>
      </c>
      <c r="E46" s="25">
        <f t="shared" si="0"/>
        <v>6.5460708161000705</v>
      </c>
      <c r="F46" s="4"/>
      <c r="G46" s="4"/>
      <c r="H46" s="4"/>
    </row>
    <row r="47" spans="1:8" ht="126">
      <c r="A47" s="6" t="s">
        <v>261</v>
      </c>
      <c r="B47" s="7" t="s">
        <v>36</v>
      </c>
      <c r="C47" s="8">
        <v>213900</v>
      </c>
      <c r="D47" s="8">
        <v>35178.69</v>
      </c>
      <c r="E47" s="25">
        <f t="shared" si="0"/>
        <v>16.446325385694248</v>
      </c>
      <c r="F47" s="4"/>
      <c r="G47" s="4"/>
      <c r="H47" s="4"/>
    </row>
    <row r="48" spans="1:8" ht="63">
      <c r="A48" s="6" t="s">
        <v>262</v>
      </c>
      <c r="B48" s="7" t="s">
        <v>37</v>
      </c>
      <c r="C48" s="8">
        <v>7279400</v>
      </c>
      <c r="D48" s="8">
        <v>1132369.9199999999</v>
      </c>
      <c r="E48" s="25">
        <f t="shared" si="0"/>
        <v>15.555813940709399</v>
      </c>
      <c r="F48" s="4"/>
      <c r="G48" s="4"/>
      <c r="H48" s="4"/>
    </row>
    <row r="49" spans="1:8" ht="63">
      <c r="A49" s="6" t="s">
        <v>263</v>
      </c>
      <c r="B49" s="9" t="s">
        <v>38</v>
      </c>
      <c r="C49" s="8">
        <v>30603600</v>
      </c>
      <c r="D49" s="8">
        <v>5847444.8600000003</v>
      </c>
      <c r="E49" s="25">
        <f t="shared" si="0"/>
        <v>19.107049039982225</v>
      </c>
      <c r="F49" s="4"/>
      <c r="G49" s="4"/>
      <c r="H49" s="4"/>
    </row>
    <row r="50" spans="1:8" ht="78.75">
      <c r="A50" s="6" t="s">
        <v>264</v>
      </c>
      <c r="B50" s="7" t="s">
        <v>39</v>
      </c>
      <c r="C50" s="8">
        <v>3244560</v>
      </c>
      <c r="D50" s="8">
        <v>0</v>
      </c>
      <c r="E50" s="25">
        <f t="shared" si="0"/>
        <v>0</v>
      </c>
      <c r="F50" s="4"/>
      <c r="G50" s="4"/>
      <c r="H50" s="4"/>
    </row>
    <row r="51" spans="1:8" ht="15.75">
      <c r="A51" s="6" t="s">
        <v>139</v>
      </c>
      <c r="B51" s="7" t="s">
        <v>141</v>
      </c>
      <c r="C51" s="8">
        <f>C52+C59+C79+C84</f>
        <v>196863238</v>
      </c>
      <c r="D51" s="8">
        <f>D52+D59+D79+D84</f>
        <v>36875326.350000001</v>
      </c>
      <c r="E51" s="25">
        <f t="shared" si="0"/>
        <v>18.731443577088779</v>
      </c>
      <c r="F51" s="4"/>
      <c r="G51" s="4"/>
      <c r="H51" s="4"/>
    </row>
    <row r="52" spans="1:8" ht="15.75">
      <c r="A52" s="6" t="s">
        <v>140</v>
      </c>
      <c r="B52" s="7" t="s">
        <v>142</v>
      </c>
      <c r="C52" s="8">
        <f>SUM(C53:C58)</f>
        <v>29610083</v>
      </c>
      <c r="D52" s="8">
        <f>SUM(D53:D58)</f>
        <v>4983738.0600000005</v>
      </c>
      <c r="E52" s="25">
        <f t="shared" si="0"/>
        <v>16.831219486956524</v>
      </c>
      <c r="F52" s="4"/>
      <c r="G52" s="4"/>
      <c r="H52" s="4"/>
    </row>
    <row r="53" spans="1:8" ht="47.25">
      <c r="A53" s="6" t="s">
        <v>265</v>
      </c>
      <c r="B53" s="9" t="s">
        <v>40</v>
      </c>
      <c r="C53" s="8">
        <v>633800</v>
      </c>
      <c r="D53" s="8">
        <v>158450</v>
      </c>
      <c r="E53" s="25">
        <f t="shared" si="0"/>
        <v>25</v>
      </c>
      <c r="F53" s="4"/>
      <c r="G53" s="4"/>
      <c r="H53" s="4"/>
    </row>
    <row r="54" spans="1:8" ht="78.75">
      <c r="A54" s="6" t="s">
        <v>266</v>
      </c>
      <c r="B54" s="7" t="s">
        <v>41</v>
      </c>
      <c r="C54" s="8">
        <v>102883</v>
      </c>
      <c r="D54" s="8">
        <v>22863.119999999999</v>
      </c>
      <c r="E54" s="25">
        <f t="shared" si="0"/>
        <v>22.222446857109531</v>
      </c>
      <c r="F54" s="4"/>
      <c r="G54" s="4"/>
      <c r="H54" s="4"/>
    </row>
    <row r="55" spans="1:8" ht="63">
      <c r="A55" s="6" t="s">
        <v>267</v>
      </c>
      <c r="B55" s="9" t="s">
        <v>42</v>
      </c>
      <c r="C55" s="8">
        <v>26244000</v>
      </c>
      <c r="D55" s="8">
        <v>4458580.9800000004</v>
      </c>
      <c r="E55" s="25">
        <f t="shared" si="0"/>
        <v>16.988953589391862</v>
      </c>
      <c r="F55" s="4"/>
      <c r="G55" s="4"/>
      <c r="H55" s="4"/>
    </row>
    <row r="56" spans="1:8" ht="63">
      <c r="A56" s="6" t="s">
        <v>268</v>
      </c>
      <c r="B56" s="7" t="s">
        <v>43</v>
      </c>
      <c r="C56" s="8">
        <v>1790000</v>
      </c>
      <c r="D56" s="8">
        <v>343843.96</v>
      </c>
      <c r="E56" s="25">
        <f t="shared" si="0"/>
        <v>19.209159776536314</v>
      </c>
      <c r="F56" s="4"/>
      <c r="G56" s="4"/>
      <c r="H56" s="4"/>
    </row>
    <row r="57" spans="1:8" ht="63">
      <c r="A57" s="6" t="s">
        <v>269</v>
      </c>
      <c r="B57" s="9" t="s">
        <v>44</v>
      </c>
      <c r="C57" s="8">
        <v>352600</v>
      </c>
      <c r="D57" s="8">
        <v>0</v>
      </c>
      <c r="E57" s="25">
        <f t="shared" si="0"/>
        <v>0</v>
      </c>
      <c r="F57" s="4"/>
      <c r="G57" s="4"/>
      <c r="H57" s="4"/>
    </row>
    <row r="58" spans="1:8" ht="47.25">
      <c r="A58" s="6" t="s">
        <v>270</v>
      </c>
      <c r="B58" s="9" t="s">
        <v>45</v>
      </c>
      <c r="C58" s="8">
        <v>486800</v>
      </c>
      <c r="D58" s="8">
        <v>0</v>
      </c>
      <c r="E58" s="25">
        <f t="shared" si="0"/>
        <v>0</v>
      </c>
      <c r="F58" s="4"/>
      <c r="G58" s="4"/>
      <c r="H58" s="4"/>
    </row>
    <row r="59" spans="1:8" ht="15.75">
      <c r="A59" s="6" t="s">
        <v>143</v>
      </c>
      <c r="B59" s="9" t="s">
        <v>144</v>
      </c>
      <c r="C59" s="8">
        <f>SUM(C60:C78)</f>
        <v>129126293</v>
      </c>
      <c r="D59" s="8">
        <f>SUM(D60:D78)</f>
        <v>23664189.199999996</v>
      </c>
      <c r="E59" s="25">
        <f t="shared" si="0"/>
        <v>18.326390892364575</v>
      </c>
      <c r="F59" s="4"/>
      <c r="G59" s="4"/>
      <c r="H59" s="4"/>
    </row>
    <row r="60" spans="1:8" ht="47.25">
      <c r="A60" s="6" t="s">
        <v>271</v>
      </c>
      <c r="B60" s="9" t="s">
        <v>130</v>
      </c>
      <c r="C60" s="8">
        <v>2051500</v>
      </c>
      <c r="D60" s="8">
        <v>161826.53</v>
      </c>
      <c r="E60" s="25">
        <f t="shared" si="0"/>
        <v>7.888205215695832</v>
      </c>
      <c r="F60" s="4"/>
      <c r="G60" s="4"/>
      <c r="H60" s="4"/>
    </row>
    <row r="61" spans="1:8" ht="78.75">
      <c r="A61" s="6" t="s">
        <v>272</v>
      </c>
      <c r="B61" s="7" t="s">
        <v>46</v>
      </c>
      <c r="C61" s="8">
        <v>2098833</v>
      </c>
      <c r="D61" s="8">
        <v>497398.48</v>
      </c>
      <c r="E61" s="25">
        <f t="shared" si="0"/>
        <v>23.698811672963021</v>
      </c>
      <c r="F61" s="4"/>
      <c r="G61" s="4"/>
      <c r="H61" s="4"/>
    </row>
    <row r="62" spans="1:8" ht="47.25">
      <c r="A62" s="6" t="s">
        <v>273</v>
      </c>
      <c r="B62" s="9" t="s">
        <v>47</v>
      </c>
      <c r="C62" s="8">
        <v>400000</v>
      </c>
      <c r="D62" s="8">
        <v>30000</v>
      </c>
      <c r="E62" s="25">
        <f t="shared" si="0"/>
        <v>7.5</v>
      </c>
      <c r="F62" s="4"/>
      <c r="G62" s="4"/>
      <c r="H62" s="4"/>
    </row>
    <row r="63" spans="1:8" ht="47.25">
      <c r="A63" s="6" t="s">
        <v>274</v>
      </c>
      <c r="B63" s="9" t="s">
        <v>48</v>
      </c>
      <c r="C63" s="8">
        <v>34797410</v>
      </c>
      <c r="D63" s="8">
        <v>5502984.2199999997</v>
      </c>
      <c r="E63" s="25">
        <f t="shared" si="0"/>
        <v>15.81435003352261</v>
      </c>
      <c r="F63" s="4"/>
      <c r="G63" s="4"/>
      <c r="H63" s="4"/>
    </row>
    <row r="64" spans="1:8" ht="63">
      <c r="A64" s="6" t="s">
        <v>275</v>
      </c>
      <c r="B64" s="7" t="s">
        <v>49</v>
      </c>
      <c r="C64" s="8">
        <v>11040000</v>
      </c>
      <c r="D64" s="8">
        <v>2402903.6800000002</v>
      </c>
      <c r="E64" s="25">
        <f t="shared" si="0"/>
        <v>21.765431884057975</v>
      </c>
      <c r="F64" s="4"/>
      <c r="G64" s="4"/>
      <c r="H64" s="4"/>
    </row>
    <row r="65" spans="1:8" ht="63">
      <c r="A65" s="6" t="s">
        <v>276</v>
      </c>
      <c r="B65" s="7" t="s">
        <v>50</v>
      </c>
      <c r="C65" s="8">
        <v>3091700</v>
      </c>
      <c r="D65" s="8">
        <v>738767.98</v>
      </c>
      <c r="E65" s="25">
        <f t="shared" si="0"/>
        <v>23.895202639324644</v>
      </c>
      <c r="F65" s="4"/>
      <c r="G65" s="4"/>
      <c r="H65" s="4"/>
    </row>
    <row r="66" spans="1:8" ht="78.75">
      <c r="A66" s="6" t="s">
        <v>277</v>
      </c>
      <c r="B66" s="7" t="s">
        <v>51</v>
      </c>
      <c r="C66" s="8">
        <v>5901400</v>
      </c>
      <c r="D66" s="8">
        <v>1000555.78</v>
      </c>
      <c r="E66" s="25">
        <f t="shared" si="0"/>
        <v>16.954549428949061</v>
      </c>
      <c r="F66" s="4"/>
      <c r="G66" s="4"/>
      <c r="H66" s="4"/>
    </row>
    <row r="67" spans="1:8" ht="63">
      <c r="A67" s="6" t="s">
        <v>278</v>
      </c>
      <c r="B67" s="7" t="s">
        <v>52</v>
      </c>
      <c r="C67" s="8">
        <v>8719000</v>
      </c>
      <c r="D67" s="8">
        <v>1460635.22</v>
      </c>
      <c r="E67" s="25">
        <f t="shared" si="0"/>
        <v>16.752325037274918</v>
      </c>
      <c r="F67" s="4"/>
      <c r="G67" s="4"/>
      <c r="H67" s="4"/>
    </row>
    <row r="68" spans="1:8" ht="63">
      <c r="A68" s="6" t="s">
        <v>279</v>
      </c>
      <c r="B68" s="7" t="s">
        <v>53</v>
      </c>
      <c r="C68" s="8">
        <v>12238300</v>
      </c>
      <c r="D68" s="8">
        <v>2447659.61</v>
      </c>
      <c r="E68" s="25">
        <f t="shared" si="0"/>
        <v>19.999996813282891</v>
      </c>
      <c r="F68" s="4"/>
      <c r="G68" s="4"/>
      <c r="H68" s="4"/>
    </row>
    <row r="69" spans="1:8" ht="63">
      <c r="A69" s="6" t="s">
        <v>280</v>
      </c>
      <c r="B69" s="7" t="s">
        <v>54</v>
      </c>
      <c r="C69" s="8">
        <v>13463200</v>
      </c>
      <c r="D69" s="8">
        <v>2888946.63</v>
      </c>
      <c r="E69" s="25">
        <f t="shared" si="0"/>
        <v>21.458097851922275</v>
      </c>
      <c r="F69" s="4"/>
      <c r="G69" s="4"/>
      <c r="H69" s="4"/>
    </row>
    <row r="70" spans="1:8" ht="63">
      <c r="A70" s="6" t="s">
        <v>281</v>
      </c>
      <c r="B70" s="7" t="s">
        <v>55</v>
      </c>
      <c r="C70" s="8">
        <v>2996529</v>
      </c>
      <c r="D70" s="8">
        <v>553163.38</v>
      </c>
      <c r="E70" s="25">
        <f t="shared" si="0"/>
        <v>18.460137712666889</v>
      </c>
      <c r="F70" s="4"/>
      <c r="G70" s="4"/>
      <c r="H70" s="4"/>
    </row>
    <row r="71" spans="1:8" ht="63">
      <c r="A71" s="6" t="s">
        <v>282</v>
      </c>
      <c r="B71" s="7" t="s">
        <v>56</v>
      </c>
      <c r="C71" s="8">
        <v>2203700</v>
      </c>
      <c r="D71" s="8">
        <v>430174.75</v>
      </c>
      <c r="E71" s="25">
        <f t="shared" si="0"/>
        <v>19.520567681626357</v>
      </c>
      <c r="F71" s="4"/>
      <c r="G71" s="4"/>
      <c r="H71" s="4"/>
    </row>
    <row r="72" spans="1:8" ht="63">
      <c r="A72" s="6" t="s">
        <v>283</v>
      </c>
      <c r="B72" s="7" t="s">
        <v>57</v>
      </c>
      <c r="C72" s="8">
        <v>1404800</v>
      </c>
      <c r="D72" s="8">
        <v>359100.32</v>
      </c>
      <c r="E72" s="25">
        <f t="shared" si="0"/>
        <v>25.562380410022779</v>
      </c>
      <c r="F72" s="4"/>
      <c r="G72" s="4"/>
      <c r="H72" s="4"/>
    </row>
    <row r="73" spans="1:8" ht="63">
      <c r="A73" s="6" t="s">
        <v>284</v>
      </c>
      <c r="B73" s="7" t="s">
        <v>58</v>
      </c>
      <c r="C73" s="8">
        <v>14489800</v>
      </c>
      <c r="D73" s="8">
        <v>2640191.88</v>
      </c>
      <c r="E73" s="25">
        <f t="shared" ref="E73:E136" si="1">100*D73/C73</f>
        <v>18.221037419426079</v>
      </c>
      <c r="F73" s="4"/>
      <c r="G73" s="4"/>
      <c r="H73" s="4"/>
    </row>
    <row r="74" spans="1:8" ht="78.75">
      <c r="A74" s="6" t="s">
        <v>285</v>
      </c>
      <c r="B74" s="7" t="s">
        <v>59</v>
      </c>
      <c r="C74" s="8">
        <v>11434900</v>
      </c>
      <c r="D74" s="8">
        <v>1941598.43</v>
      </c>
      <c r="E74" s="25">
        <f t="shared" si="1"/>
        <v>16.979583817960805</v>
      </c>
      <c r="F74" s="4"/>
      <c r="G74" s="4"/>
      <c r="H74" s="4"/>
    </row>
    <row r="75" spans="1:8" ht="63">
      <c r="A75" s="6" t="s">
        <v>286</v>
      </c>
      <c r="B75" s="7" t="s">
        <v>60</v>
      </c>
      <c r="C75" s="8">
        <v>1948600</v>
      </c>
      <c r="D75" s="8">
        <v>358282.31</v>
      </c>
      <c r="E75" s="25">
        <f t="shared" si="1"/>
        <v>18.386652468438879</v>
      </c>
      <c r="F75" s="4"/>
      <c r="G75" s="4"/>
      <c r="H75" s="4"/>
    </row>
    <row r="76" spans="1:8" ht="63">
      <c r="A76" s="6" t="s">
        <v>287</v>
      </c>
      <c r="B76" s="7" t="s">
        <v>61</v>
      </c>
      <c r="C76" s="8">
        <v>596621</v>
      </c>
      <c r="D76" s="8">
        <v>0</v>
      </c>
      <c r="E76" s="25">
        <f t="shared" si="1"/>
        <v>0</v>
      </c>
      <c r="F76" s="4"/>
      <c r="G76" s="4"/>
      <c r="H76" s="4"/>
    </row>
    <row r="77" spans="1:8" ht="63">
      <c r="A77" s="6" t="s">
        <v>288</v>
      </c>
      <c r="B77" s="9" t="s">
        <v>62</v>
      </c>
      <c r="C77" s="8">
        <v>50000</v>
      </c>
      <c r="D77" s="8">
        <v>50000</v>
      </c>
      <c r="E77" s="25">
        <f t="shared" si="1"/>
        <v>100</v>
      </c>
      <c r="F77" s="4"/>
      <c r="G77" s="4"/>
      <c r="H77" s="4"/>
    </row>
    <row r="78" spans="1:8" ht="47.25">
      <c r="A78" s="6" t="s">
        <v>289</v>
      </c>
      <c r="B78" s="9" t="s">
        <v>63</v>
      </c>
      <c r="C78" s="8">
        <v>200000</v>
      </c>
      <c r="D78" s="8">
        <v>200000</v>
      </c>
      <c r="E78" s="25">
        <f t="shared" si="1"/>
        <v>100</v>
      </c>
      <c r="F78" s="4"/>
      <c r="G78" s="4"/>
      <c r="H78" s="4"/>
    </row>
    <row r="79" spans="1:8" ht="31.5">
      <c r="A79" s="6" t="s">
        <v>145</v>
      </c>
      <c r="B79" s="9" t="s">
        <v>146</v>
      </c>
      <c r="C79" s="8">
        <f>SUM(C80:C83)</f>
        <v>35791968</v>
      </c>
      <c r="D79" s="8">
        <f>SUM(D80:D83)</f>
        <v>7753017.1399999997</v>
      </c>
      <c r="E79" s="25">
        <f t="shared" si="1"/>
        <v>21.661332341378937</v>
      </c>
      <c r="F79" s="4"/>
      <c r="G79" s="4"/>
      <c r="H79" s="4"/>
    </row>
    <row r="80" spans="1:8" ht="63">
      <c r="A80" s="6" t="s">
        <v>290</v>
      </c>
      <c r="B80" s="7" t="s">
        <v>64</v>
      </c>
      <c r="C80" s="8">
        <v>52300</v>
      </c>
      <c r="D80" s="8">
        <v>13000</v>
      </c>
      <c r="E80" s="25">
        <f t="shared" si="1"/>
        <v>24.856596558317399</v>
      </c>
      <c r="F80" s="4"/>
      <c r="G80" s="4"/>
      <c r="H80" s="4"/>
    </row>
    <row r="81" spans="1:8" ht="78.75">
      <c r="A81" s="6" t="s">
        <v>291</v>
      </c>
      <c r="B81" s="7" t="s">
        <v>65</v>
      </c>
      <c r="C81" s="8">
        <v>205768</v>
      </c>
      <c r="D81" s="8">
        <v>68500</v>
      </c>
      <c r="E81" s="25">
        <f t="shared" si="1"/>
        <v>33.289918743439216</v>
      </c>
      <c r="F81" s="4"/>
      <c r="G81" s="4"/>
      <c r="H81" s="4"/>
    </row>
    <row r="82" spans="1:8" ht="47.25">
      <c r="A82" s="6" t="s">
        <v>292</v>
      </c>
      <c r="B82" s="9" t="s">
        <v>66</v>
      </c>
      <c r="C82" s="8">
        <v>4967100</v>
      </c>
      <c r="D82" s="8">
        <v>1269434.18</v>
      </c>
      <c r="E82" s="25">
        <f t="shared" si="1"/>
        <v>25.556847657586921</v>
      </c>
      <c r="F82" s="4"/>
      <c r="G82" s="4"/>
      <c r="H82" s="4"/>
    </row>
    <row r="83" spans="1:8" ht="63">
      <c r="A83" s="6" t="s">
        <v>293</v>
      </c>
      <c r="B83" s="9" t="s">
        <v>67</v>
      </c>
      <c r="C83" s="8">
        <v>30566800</v>
      </c>
      <c r="D83" s="8">
        <v>6402082.96</v>
      </c>
      <c r="E83" s="25">
        <f t="shared" si="1"/>
        <v>20.944563905937162</v>
      </c>
      <c r="F83" s="4"/>
      <c r="G83" s="4"/>
      <c r="H83" s="4"/>
    </row>
    <row r="84" spans="1:8" ht="15.75">
      <c r="A84" s="6" t="s">
        <v>147</v>
      </c>
      <c r="B84" s="9" t="s">
        <v>148</v>
      </c>
      <c r="C84" s="8">
        <f>SUM(C85:C87)</f>
        <v>2334894</v>
      </c>
      <c r="D84" s="8">
        <f>SUM(D85:D87)</f>
        <v>474381.95</v>
      </c>
      <c r="E84" s="25">
        <f t="shared" si="1"/>
        <v>20.31706578542752</v>
      </c>
      <c r="F84" s="4"/>
      <c r="G84" s="4"/>
      <c r="H84" s="4"/>
    </row>
    <row r="85" spans="1:8" ht="78.75">
      <c r="A85" s="6" t="s">
        <v>294</v>
      </c>
      <c r="B85" s="7" t="s">
        <v>68</v>
      </c>
      <c r="C85" s="8">
        <v>41154</v>
      </c>
      <c r="D85" s="8">
        <v>9145.25</v>
      </c>
      <c r="E85" s="25">
        <f t="shared" si="1"/>
        <v>22.222019730767361</v>
      </c>
      <c r="F85" s="4"/>
      <c r="G85" s="4"/>
      <c r="H85" s="4"/>
    </row>
    <row r="86" spans="1:8" ht="47.25">
      <c r="A86" s="6" t="s">
        <v>295</v>
      </c>
      <c r="B86" s="9" t="s">
        <v>69</v>
      </c>
      <c r="C86" s="8">
        <v>97640</v>
      </c>
      <c r="D86" s="8">
        <v>0</v>
      </c>
      <c r="E86" s="25">
        <f t="shared" si="1"/>
        <v>0</v>
      </c>
      <c r="F86" s="4"/>
      <c r="G86" s="4"/>
      <c r="H86" s="4"/>
    </row>
    <row r="87" spans="1:8" ht="47.25">
      <c r="A87" s="6" t="s">
        <v>296</v>
      </c>
      <c r="B87" s="9" t="s">
        <v>70</v>
      </c>
      <c r="C87" s="8">
        <v>2196100</v>
      </c>
      <c r="D87" s="8">
        <v>465236.7</v>
      </c>
      <c r="E87" s="25">
        <f t="shared" si="1"/>
        <v>21.184677382632849</v>
      </c>
      <c r="F87" s="4"/>
      <c r="G87" s="4"/>
      <c r="H87" s="4"/>
    </row>
    <row r="88" spans="1:8" ht="15.75">
      <c r="A88" s="6" t="s">
        <v>149</v>
      </c>
      <c r="B88" s="9" t="s">
        <v>151</v>
      </c>
      <c r="C88" s="8">
        <f>C89+C94</f>
        <v>4811677</v>
      </c>
      <c r="D88" s="8">
        <f>D89+D94</f>
        <v>692827.63</v>
      </c>
      <c r="E88" s="25">
        <f t="shared" si="1"/>
        <v>14.39888068130924</v>
      </c>
      <c r="F88" s="4"/>
      <c r="G88" s="4"/>
      <c r="H88" s="4"/>
    </row>
    <row r="89" spans="1:8" ht="31.5">
      <c r="A89" s="6" t="s">
        <v>150</v>
      </c>
      <c r="B89" s="9" t="s">
        <v>152</v>
      </c>
      <c r="C89" s="8">
        <f>SUM(C90:C93)</f>
        <v>4781677</v>
      </c>
      <c r="D89" s="8">
        <f>SUM(D90:D93)</f>
        <v>692827.63</v>
      </c>
      <c r="E89" s="25">
        <f t="shared" si="1"/>
        <v>14.489218531490103</v>
      </c>
      <c r="F89" s="4"/>
      <c r="G89" s="4"/>
      <c r="H89" s="4"/>
    </row>
    <row r="90" spans="1:8" ht="78.75">
      <c r="A90" s="6" t="s">
        <v>297</v>
      </c>
      <c r="B90" s="7" t="s">
        <v>71</v>
      </c>
      <c r="C90" s="8">
        <v>20577</v>
      </c>
      <c r="D90" s="8">
        <v>3382.42</v>
      </c>
      <c r="E90" s="25">
        <f t="shared" si="1"/>
        <v>16.437867521990572</v>
      </c>
      <c r="F90" s="4"/>
      <c r="G90" s="4"/>
      <c r="H90" s="4"/>
    </row>
    <row r="91" spans="1:8" ht="47.25">
      <c r="A91" s="6" t="s">
        <v>298</v>
      </c>
      <c r="B91" s="9" t="s">
        <v>72</v>
      </c>
      <c r="C91" s="8">
        <v>403600</v>
      </c>
      <c r="D91" s="8">
        <v>0</v>
      </c>
      <c r="E91" s="25">
        <f t="shared" si="1"/>
        <v>0</v>
      </c>
      <c r="F91" s="4"/>
      <c r="G91" s="4"/>
      <c r="H91" s="4"/>
    </row>
    <row r="92" spans="1:8" ht="47.25">
      <c r="A92" s="6" t="s">
        <v>299</v>
      </c>
      <c r="B92" s="9" t="s">
        <v>73</v>
      </c>
      <c r="C92" s="8">
        <v>2339900</v>
      </c>
      <c r="D92" s="8">
        <v>689445.21</v>
      </c>
      <c r="E92" s="25">
        <f t="shared" si="1"/>
        <v>29.464729689302963</v>
      </c>
      <c r="F92" s="4"/>
      <c r="G92" s="4"/>
      <c r="H92" s="4"/>
    </row>
    <row r="93" spans="1:8" ht="47.25">
      <c r="A93" s="6" t="s">
        <v>300</v>
      </c>
      <c r="B93" s="9" t="s">
        <v>74</v>
      </c>
      <c r="C93" s="8">
        <v>2017600</v>
      </c>
      <c r="D93" s="8">
        <v>0</v>
      </c>
      <c r="E93" s="25">
        <f t="shared" si="1"/>
        <v>0</v>
      </c>
      <c r="F93" s="4"/>
      <c r="G93" s="4"/>
      <c r="H93" s="4"/>
    </row>
    <row r="94" spans="1:8" ht="31.5">
      <c r="A94" s="6" t="s">
        <v>153</v>
      </c>
      <c r="B94" s="9" t="s">
        <v>154</v>
      </c>
      <c r="C94" s="8">
        <f>C95</f>
        <v>30000</v>
      </c>
      <c r="D94" s="8">
        <f>D95</f>
        <v>0</v>
      </c>
      <c r="E94" s="25">
        <f t="shared" si="1"/>
        <v>0</v>
      </c>
      <c r="F94" s="4"/>
      <c r="G94" s="4"/>
      <c r="H94" s="4"/>
    </row>
    <row r="95" spans="1:8" ht="78.75">
      <c r="A95" s="6" t="s">
        <v>301</v>
      </c>
      <c r="B95" s="7" t="s">
        <v>75</v>
      </c>
      <c r="C95" s="8">
        <v>30000</v>
      </c>
      <c r="D95" s="8">
        <v>0</v>
      </c>
      <c r="E95" s="25">
        <f t="shared" si="1"/>
        <v>0</v>
      </c>
      <c r="F95" s="4"/>
      <c r="G95" s="4"/>
      <c r="H95" s="4"/>
    </row>
    <row r="96" spans="1:8" ht="47.25">
      <c r="A96" s="6" t="s">
        <v>155</v>
      </c>
      <c r="B96" s="7" t="s">
        <v>157</v>
      </c>
      <c r="C96" s="8">
        <f>C97</f>
        <v>70000</v>
      </c>
      <c r="D96" s="8">
        <f>D97</f>
        <v>0</v>
      </c>
      <c r="E96" s="25">
        <f t="shared" si="1"/>
        <v>0</v>
      </c>
      <c r="F96" s="4"/>
      <c r="G96" s="4"/>
      <c r="H96" s="4"/>
    </row>
    <row r="97" spans="1:8" ht="31.5">
      <c r="A97" s="6" t="s">
        <v>156</v>
      </c>
      <c r="B97" s="7" t="s">
        <v>158</v>
      </c>
      <c r="C97" s="8">
        <f>C98</f>
        <v>70000</v>
      </c>
      <c r="D97" s="8">
        <f>D98</f>
        <v>0</v>
      </c>
      <c r="E97" s="25">
        <f t="shared" si="1"/>
        <v>0</v>
      </c>
      <c r="F97" s="4"/>
      <c r="G97" s="4"/>
      <c r="H97" s="4"/>
    </row>
    <row r="98" spans="1:8" ht="94.5">
      <c r="A98" s="6" t="s">
        <v>302</v>
      </c>
      <c r="B98" s="7" t="s">
        <v>76</v>
      </c>
      <c r="C98" s="8">
        <v>70000</v>
      </c>
      <c r="D98" s="8">
        <v>0</v>
      </c>
      <c r="E98" s="25">
        <f t="shared" si="1"/>
        <v>0</v>
      </c>
      <c r="F98" s="4"/>
      <c r="G98" s="4"/>
      <c r="H98" s="4"/>
    </row>
    <row r="99" spans="1:8" ht="31.5">
      <c r="A99" s="6" t="s">
        <v>159</v>
      </c>
      <c r="B99" s="7" t="s">
        <v>161</v>
      </c>
      <c r="C99" s="8">
        <f>C100+C104+C106</f>
        <v>126541723</v>
      </c>
      <c r="D99" s="8">
        <f>D100+D104+D106</f>
        <v>31546284.189999998</v>
      </c>
      <c r="E99" s="25">
        <f t="shared" si="1"/>
        <v>24.92955164677187</v>
      </c>
      <c r="F99" s="4"/>
      <c r="G99" s="4"/>
      <c r="H99" s="4"/>
    </row>
    <row r="100" spans="1:8" ht="47.25">
      <c r="A100" s="6" t="s">
        <v>160</v>
      </c>
      <c r="B100" s="7" t="s">
        <v>162</v>
      </c>
      <c r="C100" s="8">
        <f>SUM(C101:C103)</f>
        <v>90288100</v>
      </c>
      <c r="D100" s="8">
        <f>SUM(D101:D103)</f>
        <v>24821946</v>
      </c>
      <c r="E100" s="25">
        <f t="shared" si="1"/>
        <v>27.491935260571438</v>
      </c>
      <c r="F100" s="4"/>
      <c r="G100" s="4"/>
      <c r="H100" s="4"/>
    </row>
    <row r="101" spans="1:8" ht="94.5">
      <c r="A101" s="6" t="s">
        <v>303</v>
      </c>
      <c r="B101" s="7" t="s">
        <v>77</v>
      </c>
      <c r="C101" s="8">
        <v>36878700</v>
      </c>
      <c r="D101" s="8">
        <v>9219600</v>
      </c>
      <c r="E101" s="25">
        <f t="shared" si="1"/>
        <v>24.999796630575371</v>
      </c>
      <c r="F101" s="4"/>
      <c r="G101" s="4"/>
      <c r="H101" s="4"/>
    </row>
    <row r="102" spans="1:8" ht="94.5">
      <c r="A102" s="6" t="s">
        <v>304</v>
      </c>
      <c r="B102" s="7" t="s">
        <v>78</v>
      </c>
      <c r="C102" s="8">
        <v>4200000</v>
      </c>
      <c r="D102" s="8">
        <v>1049997</v>
      </c>
      <c r="E102" s="25">
        <f t="shared" si="1"/>
        <v>24.999928571428573</v>
      </c>
      <c r="F102" s="4"/>
      <c r="G102" s="4"/>
      <c r="H102" s="4"/>
    </row>
    <row r="103" spans="1:8" ht="78.75">
      <c r="A103" s="6" t="s">
        <v>305</v>
      </c>
      <c r="B103" s="7" t="s">
        <v>79</v>
      </c>
      <c r="C103" s="8">
        <v>49209400</v>
      </c>
      <c r="D103" s="8">
        <v>14552349</v>
      </c>
      <c r="E103" s="25">
        <f t="shared" si="1"/>
        <v>29.572295130605127</v>
      </c>
      <c r="F103" s="4"/>
      <c r="G103" s="4"/>
      <c r="H103" s="4"/>
    </row>
    <row r="104" spans="1:8" ht="15.75">
      <c r="A104" s="6" t="s">
        <v>163</v>
      </c>
      <c r="B104" s="7" t="s">
        <v>164</v>
      </c>
      <c r="C104" s="8">
        <f>C105</f>
        <v>118200</v>
      </c>
      <c r="D104" s="8">
        <f>D105</f>
        <v>44969.86</v>
      </c>
      <c r="E104" s="25">
        <f t="shared" si="1"/>
        <v>38.045566835871405</v>
      </c>
      <c r="F104" s="4"/>
      <c r="G104" s="4"/>
      <c r="H104" s="4"/>
    </row>
    <row r="105" spans="1:8" ht="63">
      <c r="A105" s="6" t="s">
        <v>306</v>
      </c>
      <c r="B105" s="9" t="s">
        <v>80</v>
      </c>
      <c r="C105" s="8">
        <v>118200</v>
      </c>
      <c r="D105" s="8">
        <v>44969.86</v>
      </c>
      <c r="E105" s="25">
        <f t="shared" si="1"/>
        <v>38.045566835871405</v>
      </c>
      <c r="F105" s="4"/>
      <c r="G105" s="4"/>
      <c r="H105" s="4"/>
    </row>
    <row r="106" spans="1:8" ht="31.5">
      <c r="A106" s="6" t="s">
        <v>165</v>
      </c>
      <c r="B106" s="9" t="s">
        <v>166</v>
      </c>
      <c r="C106" s="8">
        <f>SUM(C107:C112)</f>
        <v>36135423</v>
      </c>
      <c r="D106" s="8">
        <f>SUM(D107:D112)</f>
        <v>6679368.3300000001</v>
      </c>
      <c r="E106" s="25">
        <f t="shared" si="1"/>
        <v>18.48426772256132</v>
      </c>
      <c r="F106" s="4"/>
      <c r="G106" s="4"/>
      <c r="H106" s="4"/>
    </row>
    <row r="107" spans="1:8" ht="78.75">
      <c r="A107" s="6" t="s">
        <v>307</v>
      </c>
      <c r="B107" s="7" t="s">
        <v>81</v>
      </c>
      <c r="C107" s="8">
        <v>576209</v>
      </c>
      <c r="D107" s="8">
        <v>9145.25</v>
      </c>
      <c r="E107" s="25">
        <f t="shared" si="1"/>
        <v>1.5871411241407198</v>
      </c>
      <c r="F107" s="4"/>
      <c r="G107" s="4"/>
      <c r="H107" s="4"/>
    </row>
    <row r="108" spans="1:8" ht="63">
      <c r="A108" s="6" t="s">
        <v>308</v>
      </c>
      <c r="B108" s="7" t="s">
        <v>82</v>
      </c>
      <c r="C108" s="8">
        <v>21573500</v>
      </c>
      <c r="D108" s="8">
        <v>3844409.67</v>
      </c>
      <c r="E108" s="25">
        <f t="shared" si="1"/>
        <v>17.820055484738219</v>
      </c>
      <c r="F108" s="4"/>
      <c r="G108" s="4"/>
      <c r="H108" s="4"/>
    </row>
    <row r="109" spans="1:8" ht="63">
      <c r="A109" s="6" t="s">
        <v>309</v>
      </c>
      <c r="B109" s="9" t="s">
        <v>83</v>
      </c>
      <c r="C109" s="8">
        <v>12722600</v>
      </c>
      <c r="D109" s="8">
        <v>2811955.51</v>
      </c>
      <c r="E109" s="25">
        <f t="shared" si="1"/>
        <v>22.102050760064767</v>
      </c>
      <c r="F109" s="4"/>
      <c r="G109" s="4"/>
      <c r="H109" s="4"/>
    </row>
    <row r="110" spans="1:8" ht="63">
      <c r="A110" s="6" t="s">
        <v>310</v>
      </c>
      <c r="B110" s="7" t="s">
        <v>84</v>
      </c>
      <c r="C110" s="8">
        <v>483557</v>
      </c>
      <c r="D110" s="8">
        <v>1857.9</v>
      </c>
      <c r="E110" s="25">
        <f t="shared" si="1"/>
        <v>0.38421530450391578</v>
      </c>
      <c r="F110" s="4"/>
      <c r="G110" s="4"/>
      <c r="H110" s="4"/>
    </row>
    <row r="111" spans="1:8" ht="63">
      <c r="A111" s="6" t="s">
        <v>311</v>
      </c>
      <c r="B111" s="9" t="s">
        <v>85</v>
      </c>
      <c r="C111" s="8">
        <v>290000</v>
      </c>
      <c r="D111" s="8">
        <v>0</v>
      </c>
      <c r="E111" s="25">
        <f t="shared" si="1"/>
        <v>0</v>
      </c>
      <c r="F111" s="4"/>
      <c r="G111" s="4"/>
      <c r="H111" s="4"/>
    </row>
    <row r="112" spans="1:8" ht="78.75">
      <c r="A112" s="6" t="s">
        <v>312</v>
      </c>
      <c r="B112" s="7" t="s">
        <v>86</v>
      </c>
      <c r="C112" s="8">
        <v>489557</v>
      </c>
      <c r="D112" s="8">
        <v>12000</v>
      </c>
      <c r="E112" s="25">
        <f t="shared" si="1"/>
        <v>2.4511956728225721</v>
      </c>
      <c r="F112" s="4"/>
      <c r="G112" s="4"/>
      <c r="H112" s="4"/>
    </row>
    <row r="113" spans="1:8" ht="31.5">
      <c r="A113" s="6" t="s">
        <v>167</v>
      </c>
      <c r="B113" s="7" t="s">
        <v>169</v>
      </c>
      <c r="C113" s="8">
        <f>C114</f>
        <v>26193339</v>
      </c>
      <c r="D113" s="8">
        <f>D114</f>
        <v>4626360.7300000004</v>
      </c>
      <c r="E113" s="25">
        <f t="shared" si="1"/>
        <v>17.662355799693962</v>
      </c>
      <c r="F113" s="4"/>
      <c r="G113" s="4"/>
      <c r="H113" s="4"/>
    </row>
    <row r="114" spans="1:8" ht="15.75">
      <c r="A114" s="6" t="s">
        <v>168</v>
      </c>
      <c r="B114" s="7" t="s">
        <v>170</v>
      </c>
      <c r="C114" s="8">
        <f>SUM(C115:C120)</f>
        <v>26193339</v>
      </c>
      <c r="D114" s="8">
        <f>SUM(D115:D120)</f>
        <v>4626360.7300000004</v>
      </c>
      <c r="E114" s="25">
        <f t="shared" si="1"/>
        <v>17.662355799693962</v>
      </c>
      <c r="F114" s="4"/>
      <c r="G114" s="4"/>
      <c r="H114" s="4"/>
    </row>
    <row r="115" spans="1:8" ht="78.75">
      <c r="A115" s="6" t="s">
        <v>313</v>
      </c>
      <c r="B115" s="7" t="s">
        <v>87</v>
      </c>
      <c r="C115" s="8">
        <v>102884</v>
      </c>
      <c r="D115" s="8">
        <v>42253.69</v>
      </c>
      <c r="E115" s="25">
        <f t="shared" si="1"/>
        <v>41.069252750670657</v>
      </c>
      <c r="F115" s="4"/>
      <c r="G115" s="4"/>
      <c r="H115" s="4"/>
    </row>
    <row r="116" spans="1:8" ht="47.25">
      <c r="A116" s="6" t="s">
        <v>314</v>
      </c>
      <c r="B116" s="9" t="s">
        <v>88</v>
      </c>
      <c r="C116" s="8">
        <v>500000</v>
      </c>
      <c r="D116" s="8">
        <v>84095</v>
      </c>
      <c r="E116" s="25">
        <f t="shared" si="1"/>
        <v>16.818999999999999</v>
      </c>
      <c r="F116" s="4"/>
      <c r="G116" s="4"/>
      <c r="H116" s="4"/>
    </row>
    <row r="117" spans="1:8" ht="47.25">
      <c r="A117" s="6" t="s">
        <v>315</v>
      </c>
      <c r="B117" s="9" t="s">
        <v>89</v>
      </c>
      <c r="C117" s="8">
        <v>16055600</v>
      </c>
      <c r="D117" s="8">
        <v>4422904.04</v>
      </c>
      <c r="E117" s="25">
        <f t="shared" si="1"/>
        <v>27.547422955230573</v>
      </c>
      <c r="F117" s="4"/>
      <c r="G117" s="4"/>
      <c r="H117" s="4"/>
    </row>
    <row r="118" spans="1:8" ht="63">
      <c r="A118" s="6" t="s">
        <v>316</v>
      </c>
      <c r="B118" s="7" t="s">
        <v>90</v>
      </c>
      <c r="C118" s="8">
        <v>632550</v>
      </c>
      <c r="D118" s="8">
        <v>77108</v>
      </c>
      <c r="E118" s="25">
        <f t="shared" si="1"/>
        <v>12.190024503991779</v>
      </c>
      <c r="F118" s="4"/>
      <c r="G118" s="4"/>
      <c r="H118" s="4"/>
    </row>
    <row r="119" spans="1:8" ht="47.25">
      <c r="A119" s="6" t="s">
        <v>317</v>
      </c>
      <c r="B119" s="9" t="s">
        <v>91</v>
      </c>
      <c r="C119" s="8">
        <v>861900</v>
      </c>
      <c r="D119" s="8">
        <v>0</v>
      </c>
      <c r="E119" s="25">
        <f t="shared" si="1"/>
        <v>0</v>
      </c>
      <c r="F119" s="4"/>
      <c r="G119" s="4"/>
      <c r="H119" s="4"/>
    </row>
    <row r="120" spans="1:8" ht="47.25">
      <c r="A120" s="6" t="s">
        <v>318</v>
      </c>
      <c r="B120" s="9" t="s">
        <v>92</v>
      </c>
      <c r="C120" s="8">
        <v>8040405</v>
      </c>
      <c r="D120" s="8">
        <v>0</v>
      </c>
      <c r="E120" s="25">
        <f t="shared" si="1"/>
        <v>0</v>
      </c>
      <c r="F120" s="4"/>
      <c r="G120" s="4"/>
      <c r="H120" s="4"/>
    </row>
    <row r="121" spans="1:8" ht="31.5">
      <c r="A121" s="6" t="s">
        <v>171</v>
      </c>
      <c r="B121" s="9" t="s">
        <v>173</v>
      </c>
      <c r="C121" s="8">
        <f>C122</f>
        <v>960900</v>
      </c>
      <c r="D121" s="8">
        <f>D122</f>
        <v>0</v>
      </c>
      <c r="E121" s="25">
        <f t="shared" si="1"/>
        <v>0</v>
      </c>
      <c r="F121" s="4"/>
      <c r="G121" s="4"/>
      <c r="H121" s="4"/>
    </row>
    <row r="122" spans="1:8" ht="15.75">
      <c r="A122" s="6" t="s">
        <v>172</v>
      </c>
      <c r="B122" s="9" t="s">
        <v>174</v>
      </c>
      <c r="C122" s="8">
        <f>C123+C124</f>
        <v>960900</v>
      </c>
      <c r="D122" s="8">
        <f>D123+D124</f>
        <v>0</v>
      </c>
      <c r="E122" s="25">
        <f t="shared" si="1"/>
        <v>0</v>
      </c>
      <c r="F122" s="4"/>
      <c r="G122" s="4"/>
      <c r="H122" s="4"/>
    </row>
    <row r="123" spans="1:8" ht="94.5">
      <c r="A123" s="6" t="s">
        <v>319</v>
      </c>
      <c r="B123" s="7" t="s">
        <v>93</v>
      </c>
      <c r="C123" s="8">
        <v>3000</v>
      </c>
      <c r="D123" s="8">
        <v>0</v>
      </c>
      <c r="E123" s="25">
        <f t="shared" si="1"/>
        <v>0</v>
      </c>
      <c r="F123" s="4"/>
      <c r="G123" s="4"/>
      <c r="H123" s="4"/>
    </row>
    <row r="124" spans="1:8" ht="78.75">
      <c r="A124" s="6" t="s">
        <v>320</v>
      </c>
      <c r="B124" s="7" t="s">
        <v>94</v>
      </c>
      <c r="C124" s="8">
        <v>957900</v>
      </c>
      <c r="D124" s="8">
        <v>0</v>
      </c>
      <c r="E124" s="25">
        <f t="shared" si="1"/>
        <v>0</v>
      </c>
      <c r="F124" s="4"/>
      <c r="G124" s="4"/>
      <c r="H124" s="4"/>
    </row>
    <row r="125" spans="1:8" ht="15.75">
      <c r="A125" s="6" t="s">
        <v>175</v>
      </c>
      <c r="B125" s="7" t="s">
        <v>177</v>
      </c>
      <c r="C125" s="8">
        <f>C126+C128</f>
        <v>12015700</v>
      </c>
      <c r="D125" s="8">
        <f>D126+D128</f>
        <v>1853355.93</v>
      </c>
      <c r="E125" s="25">
        <f t="shared" si="1"/>
        <v>15.424452424744294</v>
      </c>
      <c r="F125" s="4"/>
      <c r="G125" s="4"/>
      <c r="H125" s="4"/>
    </row>
    <row r="126" spans="1:8" ht="15.75">
      <c r="A126" s="6" t="s">
        <v>176</v>
      </c>
      <c r="B126" s="7" t="s">
        <v>178</v>
      </c>
      <c r="C126" s="8">
        <f>C127</f>
        <v>1252200</v>
      </c>
      <c r="D126" s="8">
        <f>D127</f>
        <v>338002.8</v>
      </c>
      <c r="E126" s="25">
        <f t="shared" si="1"/>
        <v>26.992716818399618</v>
      </c>
      <c r="F126" s="4"/>
      <c r="G126" s="4"/>
      <c r="H126" s="4"/>
    </row>
    <row r="127" spans="1:8" ht="63">
      <c r="A127" s="6" t="s">
        <v>321</v>
      </c>
      <c r="B127" s="7" t="s">
        <v>95</v>
      </c>
      <c r="C127" s="8">
        <v>1252200</v>
      </c>
      <c r="D127" s="8">
        <v>338002.8</v>
      </c>
      <c r="E127" s="25">
        <f t="shared" si="1"/>
        <v>26.992716818399618</v>
      </c>
      <c r="F127" s="4"/>
      <c r="G127" s="4"/>
      <c r="H127" s="4"/>
    </row>
    <row r="128" spans="1:8" ht="15.75">
      <c r="A128" s="6" t="s">
        <v>179</v>
      </c>
      <c r="B128" s="7" t="s">
        <v>180</v>
      </c>
      <c r="C128" s="8">
        <f>SUM(C129:C130)</f>
        <v>10763500</v>
      </c>
      <c r="D128" s="8">
        <f>SUM(D129:D130)</f>
        <v>1515353.13</v>
      </c>
      <c r="E128" s="25">
        <f t="shared" si="1"/>
        <v>14.078628048497237</v>
      </c>
      <c r="F128" s="4"/>
      <c r="G128" s="4"/>
      <c r="H128" s="4"/>
    </row>
    <row r="129" spans="1:8" ht="110.25">
      <c r="A129" s="6" t="s">
        <v>322</v>
      </c>
      <c r="B129" s="7" t="s">
        <v>96</v>
      </c>
      <c r="C129" s="8">
        <v>10763400</v>
      </c>
      <c r="D129" s="8">
        <v>1515353.13</v>
      </c>
      <c r="E129" s="25">
        <f t="shared" si="1"/>
        <v>14.078758849434193</v>
      </c>
      <c r="F129" s="4"/>
      <c r="G129" s="4"/>
      <c r="H129" s="4"/>
    </row>
    <row r="130" spans="1:8" ht="63">
      <c r="A130" s="6" t="s">
        <v>323</v>
      </c>
      <c r="B130" s="9" t="s">
        <v>97</v>
      </c>
      <c r="C130" s="8">
        <v>100</v>
      </c>
      <c r="D130" s="8">
        <v>0</v>
      </c>
      <c r="E130" s="25">
        <f t="shared" si="1"/>
        <v>0</v>
      </c>
      <c r="F130" s="4"/>
      <c r="G130" s="4"/>
      <c r="H130" s="4"/>
    </row>
    <row r="131" spans="1:8" ht="15.75">
      <c r="A131" s="6" t="s">
        <v>181</v>
      </c>
      <c r="B131" s="9" t="s">
        <v>183</v>
      </c>
      <c r="C131" s="8">
        <f>C132+C134+C136</f>
        <v>62158128</v>
      </c>
      <c r="D131" s="8">
        <f>D132+D134+D136</f>
        <v>838343.6399999999</v>
      </c>
      <c r="E131" s="25">
        <f t="shared" si="1"/>
        <v>1.3487272975788458</v>
      </c>
      <c r="F131" s="4"/>
      <c r="G131" s="4"/>
      <c r="H131" s="4"/>
    </row>
    <row r="132" spans="1:8" ht="15.75">
      <c r="A132" s="6" t="s">
        <v>182</v>
      </c>
      <c r="B132" s="9" t="s">
        <v>184</v>
      </c>
      <c r="C132" s="8">
        <f>C133</f>
        <v>827700</v>
      </c>
      <c r="D132" s="8">
        <f>D133</f>
        <v>57053.32</v>
      </c>
      <c r="E132" s="25">
        <f t="shared" si="1"/>
        <v>6.8929950465144376</v>
      </c>
      <c r="F132" s="4"/>
      <c r="G132" s="4"/>
      <c r="H132" s="4"/>
    </row>
    <row r="133" spans="1:8" ht="63">
      <c r="A133" s="6" t="s">
        <v>324</v>
      </c>
      <c r="B133" s="7" t="s">
        <v>98</v>
      </c>
      <c r="C133" s="8">
        <v>827700</v>
      </c>
      <c r="D133" s="8">
        <v>57053.32</v>
      </c>
      <c r="E133" s="25">
        <f t="shared" si="1"/>
        <v>6.8929950465144376</v>
      </c>
      <c r="F133" s="4"/>
      <c r="G133" s="4"/>
      <c r="H133" s="4"/>
    </row>
    <row r="134" spans="1:8" ht="31.5">
      <c r="A134" s="6" t="s">
        <v>185</v>
      </c>
      <c r="B134" s="7" t="s">
        <v>166</v>
      </c>
      <c r="C134" s="8">
        <f>C135</f>
        <v>4587700</v>
      </c>
      <c r="D134" s="8">
        <f>D135</f>
        <v>781290.32</v>
      </c>
      <c r="E134" s="25">
        <f t="shared" si="1"/>
        <v>17.03010920504828</v>
      </c>
      <c r="F134" s="4"/>
      <c r="G134" s="4"/>
      <c r="H134" s="4"/>
    </row>
    <row r="135" spans="1:8" ht="63">
      <c r="A135" s="6" t="s">
        <v>325</v>
      </c>
      <c r="B135" s="7" t="s">
        <v>99</v>
      </c>
      <c r="C135" s="8">
        <v>4587700</v>
      </c>
      <c r="D135" s="8">
        <v>781290.32</v>
      </c>
      <c r="E135" s="25">
        <f t="shared" si="1"/>
        <v>17.03010920504828</v>
      </c>
      <c r="F135" s="4"/>
      <c r="G135" s="4"/>
      <c r="H135" s="4"/>
    </row>
    <row r="136" spans="1:8" ht="15.75">
      <c r="A136" s="6" t="s">
        <v>186</v>
      </c>
      <c r="B136" s="7" t="s">
        <v>187</v>
      </c>
      <c r="C136" s="8">
        <f>C137</f>
        <v>56742728</v>
      </c>
      <c r="D136" s="8">
        <f>D137</f>
        <v>0</v>
      </c>
      <c r="E136" s="25">
        <f t="shared" si="1"/>
        <v>0</v>
      </c>
      <c r="F136" s="4"/>
      <c r="G136" s="4"/>
      <c r="H136" s="4"/>
    </row>
    <row r="137" spans="1:8" ht="94.5">
      <c r="A137" s="6" t="s">
        <v>326</v>
      </c>
      <c r="B137" s="7" t="s">
        <v>100</v>
      </c>
      <c r="C137" s="8">
        <v>56742728</v>
      </c>
      <c r="D137" s="8">
        <v>0</v>
      </c>
      <c r="E137" s="25">
        <f t="shared" ref="E137:E181" si="2">100*D137/C137</f>
        <v>0</v>
      </c>
      <c r="F137" s="4"/>
      <c r="G137" s="4"/>
      <c r="H137" s="4"/>
    </row>
    <row r="138" spans="1:8" ht="47.25">
      <c r="A138" s="6" t="s">
        <v>188</v>
      </c>
      <c r="B138" s="7" t="s">
        <v>190</v>
      </c>
      <c r="C138" s="8">
        <f>C139+C141+C143+C145</f>
        <v>89532700</v>
      </c>
      <c r="D138" s="8">
        <f>D139+D141+D143+D145</f>
        <v>15782838.1</v>
      </c>
      <c r="E138" s="25">
        <f t="shared" si="2"/>
        <v>17.628015350815957</v>
      </c>
      <c r="F138" s="4"/>
      <c r="G138" s="4"/>
      <c r="H138" s="4"/>
    </row>
    <row r="139" spans="1:8" ht="15.75">
      <c r="A139" s="6" t="s">
        <v>189</v>
      </c>
      <c r="B139" s="7" t="s">
        <v>191</v>
      </c>
      <c r="C139" s="8">
        <f>C140</f>
        <v>7976300</v>
      </c>
      <c r="D139" s="8">
        <f>D140</f>
        <v>1766275.1</v>
      </c>
      <c r="E139" s="25">
        <f t="shared" si="2"/>
        <v>22.144040469892055</v>
      </c>
      <c r="F139" s="4"/>
      <c r="G139" s="4"/>
      <c r="H139" s="4"/>
    </row>
    <row r="140" spans="1:8" ht="78.75">
      <c r="A140" s="6" t="s">
        <v>327</v>
      </c>
      <c r="B140" s="7" t="s">
        <v>101</v>
      </c>
      <c r="C140" s="8">
        <v>7976300</v>
      </c>
      <c r="D140" s="8">
        <v>1766275.1</v>
      </c>
      <c r="E140" s="25">
        <f t="shared" si="2"/>
        <v>22.144040469892055</v>
      </c>
      <c r="F140" s="4"/>
      <c r="G140" s="4"/>
      <c r="H140" s="4"/>
    </row>
    <row r="141" spans="1:8" ht="15.75">
      <c r="A141" s="6" t="s">
        <v>192</v>
      </c>
      <c r="B141" s="7" t="s">
        <v>193</v>
      </c>
      <c r="C141" s="8">
        <f>C142</f>
        <v>940900</v>
      </c>
      <c r="D141" s="8">
        <f>D142</f>
        <v>0</v>
      </c>
      <c r="E141" s="25">
        <f t="shared" si="2"/>
        <v>0</v>
      </c>
      <c r="F141" s="4"/>
      <c r="G141" s="4"/>
      <c r="H141" s="4"/>
    </row>
    <row r="142" spans="1:8" ht="78.75">
      <c r="A142" s="6" t="s">
        <v>328</v>
      </c>
      <c r="B142" s="7" t="s">
        <v>102</v>
      </c>
      <c r="C142" s="8">
        <v>940900</v>
      </c>
      <c r="D142" s="8">
        <v>0</v>
      </c>
      <c r="E142" s="25">
        <f t="shared" si="2"/>
        <v>0</v>
      </c>
      <c r="F142" s="4"/>
      <c r="G142" s="4"/>
      <c r="H142" s="4"/>
    </row>
    <row r="143" spans="1:8" ht="47.25">
      <c r="A143" s="6" t="s">
        <v>194</v>
      </c>
      <c r="B143" s="7" t="s">
        <v>195</v>
      </c>
      <c r="C143" s="8">
        <f>C144</f>
        <v>96000</v>
      </c>
      <c r="D143" s="8">
        <f>D144</f>
        <v>0</v>
      </c>
      <c r="E143" s="25">
        <f t="shared" si="2"/>
        <v>0</v>
      </c>
      <c r="F143" s="4"/>
      <c r="G143" s="4"/>
      <c r="H143" s="4"/>
    </row>
    <row r="144" spans="1:8" ht="126">
      <c r="A144" s="6" t="s">
        <v>329</v>
      </c>
      <c r="B144" s="7" t="s">
        <v>196</v>
      </c>
      <c r="C144" s="8">
        <v>96000</v>
      </c>
      <c r="D144" s="8">
        <v>0</v>
      </c>
      <c r="E144" s="25">
        <f t="shared" si="2"/>
        <v>0</v>
      </c>
      <c r="F144" s="4"/>
      <c r="G144" s="4"/>
      <c r="H144" s="4"/>
    </row>
    <row r="145" spans="1:8" ht="15.75">
      <c r="A145" s="6" t="s">
        <v>197</v>
      </c>
      <c r="B145" s="7" t="s">
        <v>180</v>
      </c>
      <c r="C145" s="8">
        <f>C146+C147</f>
        <v>80519500</v>
      </c>
      <c r="D145" s="8">
        <f>D146+D147</f>
        <v>14016563</v>
      </c>
      <c r="E145" s="25">
        <f t="shared" si="2"/>
        <v>17.407662740081594</v>
      </c>
      <c r="F145" s="4"/>
      <c r="G145" s="4"/>
      <c r="H145" s="4"/>
    </row>
    <row r="146" spans="1:8" ht="78.75">
      <c r="A146" s="6" t="s">
        <v>330</v>
      </c>
      <c r="B146" s="7" t="s">
        <v>103</v>
      </c>
      <c r="C146" s="8">
        <v>80455700</v>
      </c>
      <c r="D146" s="8">
        <v>14016563</v>
      </c>
      <c r="E146" s="25">
        <f t="shared" si="2"/>
        <v>17.421466720195088</v>
      </c>
      <c r="F146" s="4"/>
      <c r="G146" s="4"/>
      <c r="H146" s="4"/>
    </row>
    <row r="147" spans="1:8" ht="63">
      <c r="A147" s="6" t="s">
        <v>331</v>
      </c>
      <c r="B147" s="9" t="s">
        <v>104</v>
      </c>
      <c r="C147" s="8">
        <v>63800</v>
      </c>
      <c r="D147" s="8">
        <v>0</v>
      </c>
      <c r="E147" s="25">
        <f t="shared" si="2"/>
        <v>0</v>
      </c>
      <c r="F147" s="4"/>
      <c r="G147" s="4"/>
      <c r="H147" s="4"/>
    </row>
    <row r="148" spans="1:8" ht="31.5">
      <c r="A148" s="6" t="s">
        <v>198</v>
      </c>
      <c r="B148" s="9" t="s">
        <v>200</v>
      </c>
      <c r="C148" s="8">
        <f>C149</f>
        <v>4212806.4000000004</v>
      </c>
      <c r="D148" s="8">
        <f>D149</f>
        <v>0</v>
      </c>
      <c r="E148" s="25">
        <f t="shared" si="2"/>
        <v>0</v>
      </c>
      <c r="F148" s="4"/>
      <c r="G148" s="4"/>
      <c r="H148" s="4"/>
    </row>
    <row r="149" spans="1:8" ht="15.75">
      <c r="A149" s="6" t="s">
        <v>199</v>
      </c>
      <c r="B149" s="9" t="s">
        <v>201</v>
      </c>
      <c r="C149" s="8">
        <f>C150</f>
        <v>4212806.4000000004</v>
      </c>
      <c r="D149" s="8">
        <f>D150</f>
        <v>0</v>
      </c>
      <c r="E149" s="25">
        <f t="shared" si="2"/>
        <v>0</v>
      </c>
      <c r="F149" s="4"/>
      <c r="G149" s="4"/>
      <c r="H149" s="4"/>
    </row>
    <row r="150" spans="1:8" ht="63">
      <c r="A150" s="6" t="s">
        <v>332</v>
      </c>
      <c r="B150" s="7" t="s">
        <v>105</v>
      </c>
      <c r="C150" s="8">
        <v>4212806.4000000004</v>
      </c>
      <c r="D150" s="8">
        <v>0</v>
      </c>
      <c r="E150" s="25">
        <f t="shared" si="2"/>
        <v>0</v>
      </c>
      <c r="F150" s="4"/>
      <c r="G150" s="4"/>
      <c r="H150" s="4"/>
    </row>
    <row r="151" spans="1:8" ht="31.5">
      <c r="A151" s="6" t="s">
        <v>202</v>
      </c>
      <c r="B151" s="7" t="s">
        <v>204</v>
      </c>
      <c r="C151" s="8">
        <f>C152+C161+C166</f>
        <v>33685559</v>
      </c>
      <c r="D151" s="8">
        <f>D152+D161+D166</f>
        <v>7700706.9800000004</v>
      </c>
      <c r="E151" s="25">
        <f t="shared" si="2"/>
        <v>22.860558674415941</v>
      </c>
      <c r="F151" s="4"/>
      <c r="G151" s="4"/>
      <c r="H151" s="4"/>
    </row>
    <row r="152" spans="1:8" ht="15.75">
      <c r="A152" s="6" t="s">
        <v>203</v>
      </c>
      <c r="B152" s="7" t="s">
        <v>205</v>
      </c>
      <c r="C152" s="8">
        <f>SUM(C153:C160)</f>
        <v>7925009</v>
      </c>
      <c r="D152" s="8">
        <f>SUM(D153:D160)</f>
        <v>2362377.0500000003</v>
      </c>
      <c r="E152" s="25">
        <f t="shared" si="2"/>
        <v>29.809140279840694</v>
      </c>
      <c r="F152" s="4"/>
      <c r="G152" s="4"/>
      <c r="H152" s="4"/>
    </row>
    <row r="153" spans="1:8" ht="63">
      <c r="A153" s="6" t="s">
        <v>333</v>
      </c>
      <c r="B153" s="7" t="s">
        <v>106</v>
      </c>
      <c r="C153" s="8">
        <v>956900</v>
      </c>
      <c r="D153" s="8">
        <v>511940.02</v>
      </c>
      <c r="E153" s="25">
        <f t="shared" si="2"/>
        <v>53.49984533389069</v>
      </c>
      <c r="F153" s="4"/>
      <c r="G153" s="4"/>
      <c r="H153" s="4"/>
    </row>
    <row r="154" spans="1:8" ht="63">
      <c r="A154" s="6" t="s">
        <v>334</v>
      </c>
      <c r="B154" s="9" t="s">
        <v>107</v>
      </c>
      <c r="C154" s="8">
        <v>177400</v>
      </c>
      <c r="D154" s="8">
        <v>27800</v>
      </c>
      <c r="E154" s="25">
        <f t="shared" si="2"/>
        <v>15.670800450958286</v>
      </c>
      <c r="F154" s="4"/>
      <c r="G154" s="4"/>
      <c r="H154" s="4"/>
    </row>
    <row r="155" spans="1:8" ht="78.75">
      <c r="A155" s="6" t="s">
        <v>335</v>
      </c>
      <c r="B155" s="7" t="s">
        <v>108</v>
      </c>
      <c r="C155" s="8">
        <v>272100</v>
      </c>
      <c r="D155" s="8">
        <v>50632.6</v>
      </c>
      <c r="E155" s="25">
        <f t="shared" si="2"/>
        <v>18.608085262771041</v>
      </c>
      <c r="F155" s="4"/>
      <c r="G155" s="4"/>
      <c r="H155" s="4"/>
    </row>
    <row r="156" spans="1:8" ht="63">
      <c r="A156" s="6" t="s">
        <v>336</v>
      </c>
      <c r="B156" s="7" t="s">
        <v>109</v>
      </c>
      <c r="C156" s="8">
        <v>20000</v>
      </c>
      <c r="D156" s="8">
        <v>0</v>
      </c>
      <c r="E156" s="25">
        <f t="shared" si="2"/>
        <v>0</v>
      </c>
      <c r="F156" s="4"/>
      <c r="G156" s="4"/>
      <c r="H156" s="4"/>
    </row>
    <row r="157" spans="1:8" ht="78.75">
      <c r="A157" s="6" t="s">
        <v>337</v>
      </c>
      <c r="B157" s="7" t="s">
        <v>110</v>
      </c>
      <c r="C157" s="8">
        <v>5801400</v>
      </c>
      <c r="D157" s="8">
        <v>1450350</v>
      </c>
      <c r="E157" s="25">
        <f t="shared" si="2"/>
        <v>25</v>
      </c>
      <c r="F157" s="4"/>
      <c r="G157" s="4"/>
      <c r="H157" s="4"/>
    </row>
    <row r="158" spans="1:8" ht="63">
      <c r="A158" s="6" t="s">
        <v>338</v>
      </c>
      <c r="B158" s="7" t="s">
        <v>111</v>
      </c>
      <c r="C158" s="8">
        <v>567209</v>
      </c>
      <c r="D158" s="8">
        <v>291654.43</v>
      </c>
      <c r="E158" s="25">
        <f t="shared" si="2"/>
        <v>51.419217607619061</v>
      </c>
      <c r="F158" s="4"/>
      <c r="G158" s="4"/>
      <c r="H158" s="4"/>
    </row>
    <row r="159" spans="1:8" ht="63">
      <c r="A159" s="6" t="s">
        <v>339</v>
      </c>
      <c r="B159" s="7" t="s">
        <v>112</v>
      </c>
      <c r="C159" s="8">
        <v>40000</v>
      </c>
      <c r="D159" s="8">
        <v>0</v>
      </c>
      <c r="E159" s="25">
        <f t="shared" si="2"/>
        <v>0</v>
      </c>
      <c r="F159" s="4"/>
      <c r="G159" s="4"/>
      <c r="H159" s="4"/>
    </row>
    <row r="160" spans="1:8" ht="63">
      <c r="A160" s="6" t="s">
        <v>340</v>
      </c>
      <c r="B160" s="9" t="s">
        <v>113</v>
      </c>
      <c r="C160" s="8">
        <v>90000</v>
      </c>
      <c r="D160" s="8">
        <v>30000</v>
      </c>
      <c r="E160" s="25">
        <f t="shared" si="2"/>
        <v>33.333333333333336</v>
      </c>
      <c r="F160" s="4"/>
      <c r="G160" s="4"/>
      <c r="H160" s="4"/>
    </row>
    <row r="161" spans="1:8" ht="15.75">
      <c r="A161" s="6" t="s">
        <v>206</v>
      </c>
      <c r="B161" s="9" t="s">
        <v>207</v>
      </c>
      <c r="C161" s="8">
        <f>SUM(C162:C165)</f>
        <v>2113200</v>
      </c>
      <c r="D161" s="8">
        <f>SUM(D162:D165)</f>
        <v>13020.03</v>
      </c>
      <c r="E161" s="25">
        <f t="shared" si="2"/>
        <v>0.6161286201022147</v>
      </c>
      <c r="F161" s="4"/>
      <c r="G161" s="4"/>
      <c r="H161" s="4"/>
    </row>
    <row r="162" spans="1:8" ht="63">
      <c r="A162" s="6" t="s">
        <v>341</v>
      </c>
      <c r="B162" s="9" t="s">
        <v>114</v>
      </c>
      <c r="C162" s="8">
        <v>400000</v>
      </c>
      <c r="D162" s="8">
        <v>13020.03</v>
      </c>
      <c r="E162" s="25">
        <f t="shared" si="2"/>
        <v>3.2550075000000001</v>
      </c>
      <c r="F162" s="4"/>
      <c r="G162" s="4"/>
      <c r="H162" s="4"/>
    </row>
    <row r="163" spans="1:8" ht="63">
      <c r="A163" s="6" t="s">
        <v>342</v>
      </c>
      <c r="B163" s="9" t="s">
        <v>115</v>
      </c>
      <c r="C163" s="8">
        <v>350000</v>
      </c>
      <c r="D163" s="8">
        <v>0</v>
      </c>
      <c r="E163" s="25">
        <f t="shared" si="2"/>
        <v>0</v>
      </c>
      <c r="F163" s="4"/>
      <c r="G163" s="4"/>
      <c r="H163" s="4"/>
    </row>
    <row r="164" spans="1:8" ht="78.75">
      <c r="A164" s="6" t="s">
        <v>343</v>
      </c>
      <c r="B164" s="7" t="s">
        <v>116</v>
      </c>
      <c r="C164" s="8">
        <v>420000</v>
      </c>
      <c r="D164" s="8">
        <v>0</v>
      </c>
      <c r="E164" s="25">
        <f t="shared" si="2"/>
        <v>0</v>
      </c>
      <c r="F164" s="4"/>
      <c r="G164" s="4"/>
      <c r="H164" s="4"/>
    </row>
    <row r="165" spans="1:8" ht="47.25">
      <c r="A165" s="6" t="s">
        <v>344</v>
      </c>
      <c r="B165" s="9" t="s">
        <v>117</v>
      </c>
      <c r="C165" s="8">
        <v>943200</v>
      </c>
      <c r="D165" s="8">
        <v>0</v>
      </c>
      <c r="E165" s="25">
        <f t="shared" si="2"/>
        <v>0</v>
      </c>
      <c r="F165" s="4"/>
      <c r="G165" s="4"/>
      <c r="H165" s="4"/>
    </row>
    <row r="166" spans="1:8" ht="31.5">
      <c r="A166" s="6" t="s">
        <v>208</v>
      </c>
      <c r="B166" s="9" t="s">
        <v>166</v>
      </c>
      <c r="C166" s="8">
        <f>C167+C168</f>
        <v>23647350</v>
      </c>
      <c r="D166" s="8">
        <f>D167+D168</f>
        <v>5325309.9000000004</v>
      </c>
      <c r="E166" s="25">
        <f t="shared" si="2"/>
        <v>22.519689944116362</v>
      </c>
      <c r="F166" s="4"/>
      <c r="G166" s="4"/>
      <c r="H166" s="4"/>
    </row>
    <row r="167" spans="1:8" ht="78.75">
      <c r="A167" s="6" t="s">
        <v>345</v>
      </c>
      <c r="B167" s="7" t="s">
        <v>118</v>
      </c>
      <c r="C167" s="8">
        <v>82307</v>
      </c>
      <c r="D167" s="8">
        <v>21000</v>
      </c>
      <c r="E167" s="25">
        <f t="shared" si="2"/>
        <v>25.514233297289415</v>
      </c>
      <c r="F167" s="4"/>
      <c r="G167" s="4"/>
      <c r="H167" s="4"/>
    </row>
    <row r="168" spans="1:8" ht="63">
      <c r="A168" s="6" t="s">
        <v>346</v>
      </c>
      <c r="B168" s="7" t="s">
        <v>119</v>
      </c>
      <c r="C168" s="8">
        <v>23565043</v>
      </c>
      <c r="D168" s="8">
        <v>5304309.9000000004</v>
      </c>
      <c r="E168" s="25">
        <f t="shared" si="2"/>
        <v>22.509230727904892</v>
      </c>
      <c r="F168" s="4"/>
      <c r="G168" s="4"/>
      <c r="H168" s="4"/>
    </row>
    <row r="169" spans="1:8" ht="31.5">
      <c r="A169" s="6" t="s">
        <v>209</v>
      </c>
      <c r="B169" s="7" t="s">
        <v>211</v>
      </c>
      <c r="C169" s="8">
        <f>C170+C173+C177+C179</f>
        <v>35000</v>
      </c>
      <c r="D169" s="8">
        <f>D170+D173+D177+D179</f>
        <v>0</v>
      </c>
      <c r="E169" s="25">
        <f t="shared" si="2"/>
        <v>0</v>
      </c>
      <c r="F169" s="4"/>
      <c r="G169" s="4"/>
      <c r="H169" s="4"/>
    </row>
    <row r="170" spans="1:8" ht="31.5">
      <c r="A170" s="6" t="s">
        <v>210</v>
      </c>
      <c r="B170" s="7" t="s">
        <v>219</v>
      </c>
      <c r="C170" s="8">
        <f>C171+C172</f>
        <v>5000</v>
      </c>
      <c r="D170" s="8">
        <f>D171+D172</f>
        <v>0</v>
      </c>
      <c r="E170" s="25">
        <f t="shared" si="2"/>
        <v>0</v>
      </c>
      <c r="F170" s="4"/>
      <c r="G170" s="4"/>
      <c r="H170" s="4"/>
    </row>
    <row r="171" spans="1:8" ht="63">
      <c r="A171" s="6" t="s">
        <v>347</v>
      </c>
      <c r="B171" s="7" t="s">
        <v>212</v>
      </c>
      <c r="C171" s="8">
        <v>2000</v>
      </c>
      <c r="D171" s="8">
        <v>0</v>
      </c>
      <c r="E171" s="25">
        <f t="shared" si="2"/>
        <v>0</v>
      </c>
      <c r="F171" s="4"/>
      <c r="G171" s="4"/>
      <c r="H171" s="4"/>
    </row>
    <row r="172" spans="1:8" ht="63">
      <c r="A172" s="6" t="s">
        <v>348</v>
      </c>
      <c r="B172" s="7" t="s">
        <v>213</v>
      </c>
      <c r="C172" s="8">
        <v>3000</v>
      </c>
      <c r="D172" s="8">
        <v>0</v>
      </c>
      <c r="E172" s="25">
        <f t="shared" si="2"/>
        <v>0</v>
      </c>
      <c r="F172" s="4"/>
      <c r="G172" s="4"/>
      <c r="H172" s="4"/>
    </row>
    <row r="173" spans="1:8" ht="31.5">
      <c r="A173" s="6" t="s">
        <v>220</v>
      </c>
      <c r="B173" s="7" t="s">
        <v>221</v>
      </c>
      <c r="C173" s="8">
        <f>SUM(C174:C176)</f>
        <v>24000</v>
      </c>
      <c r="D173" s="8">
        <f>SUM(D174:D176)</f>
        <v>0</v>
      </c>
      <c r="E173" s="25">
        <f t="shared" si="2"/>
        <v>0</v>
      </c>
      <c r="F173" s="4"/>
      <c r="G173" s="4"/>
      <c r="H173" s="4"/>
    </row>
    <row r="174" spans="1:8" ht="63">
      <c r="A174" s="6" t="s">
        <v>349</v>
      </c>
      <c r="B174" s="7" t="s">
        <v>214</v>
      </c>
      <c r="C174" s="8">
        <v>2000</v>
      </c>
      <c r="D174" s="8">
        <v>0</v>
      </c>
      <c r="E174" s="25">
        <f t="shared" si="2"/>
        <v>0</v>
      </c>
      <c r="F174" s="4"/>
      <c r="G174" s="4"/>
      <c r="H174" s="4"/>
    </row>
    <row r="175" spans="1:8" ht="63">
      <c r="A175" s="6" t="s">
        <v>350</v>
      </c>
      <c r="B175" s="7" t="s">
        <v>215</v>
      </c>
      <c r="C175" s="8">
        <v>2000</v>
      </c>
      <c r="D175" s="8">
        <v>0</v>
      </c>
      <c r="E175" s="25">
        <f t="shared" si="2"/>
        <v>0</v>
      </c>
      <c r="F175" s="4"/>
      <c r="G175" s="4"/>
      <c r="H175" s="4"/>
    </row>
    <row r="176" spans="1:8" ht="78.75">
      <c r="A176" s="6" t="s">
        <v>351</v>
      </c>
      <c r="B176" s="7" t="s">
        <v>216</v>
      </c>
      <c r="C176" s="8">
        <v>20000</v>
      </c>
      <c r="D176" s="8">
        <v>0</v>
      </c>
      <c r="E176" s="25">
        <f t="shared" si="2"/>
        <v>0</v>
      </c>
      <c r="F176" s="4"/>
      <c r="G176" s="4"/>
      <c r="H176" s="4"/>
    </row>
    <row r="177" spans="1:8" ht="31.5">
      <c r="A177" s="6" t="s">
        <v>222</v>
      </c>
      <c r="B177" s="7" t="s">
        <v>223</v>
      </c>
      <c r="C177" s="8">
        <f>C178</f>
        <v>2000</v>
      </c>
      <c r="D177" s="8">
        <f>D178</f>
        <v>0</v>
      </c>
      <c r="E177" s="25">
        <f t="shared" si="2"/>
        <v>0</v>
      </c>
      <c r="F177" s="4"/>
      <c r="G177" s="4"/>
      <c r="H177" s="4"/>
    </row>
    <row r="178" spans="1:8" ht="78.75">
      <c r="A178" s="6" t="s">
        <v>352</v>
      </c>
      <c r="B178" s="7" t="s">
        <v>217</v>
      </c>
      <c r="C178" s="8">
        <v>2000</v>
      </c>
      <c r="D178" s="8">
        <v>0</v>
      </c>
      <c r="E178" s="25">
        <f t="shared" si="2"/>
        <v>0</v>
      </c>
      <c r="F178" s="4"/>
      <c r="G178" s="4"/>
      <c r="H178" s="4"/>
    </row>
    <row r="179" spans="1:8" ht="31.5">
      <c r="A179" s="6" t="s">
        <v>224</v>
      </c>
      <c r="B179" s="7" t="s">
        <v>225</v>
      </c>
      <c r="C179" s="8">
        <f>C180</f>
        <v>4000</v>
      </c>
      <c r="D179" s="8">
        <f>D180</f>
        <v>0</v>
      </c>
      <c r="E179" s="25">
        <f t="shared" si="2"/>
        <v>0</v>
      </c>
      <c r="F179" s="4"/>
      <c r="G179" s="4"/>
      <c r="H179" s="4"/>
    </row>
    <row r="180" spans="1:8" ht="78.75">
      <c r="A180" s="6" t="s">
        <v>353</v>
      </c>
      <c r="B180" s="7" t="s">
        <v>218</v>
      </c>
      <c r="C180" s="8">
        <v>4000</v>
      </c>
      <c r="D180" s="8">
        <v>0</v>
      </c>
      <c r="E180" s="25">
        <f t="shared" si="2"/>
        <v>0</v>
      </c>
      <c r="F180" s="4"/>
      <c r="G180" s="4"/>
      <c r="H180" s="4"/>
    </row>
    <row r="181" spans="1:8" ht="15.75">
      <c r="A181" s="10" t="s">
        <v>120</v>
      </c>
      <c r="B181" s="11"/>
      <c r="C181" s="12">
        <f>C8+C51+C88+C96+C99+C113+C121+C125+C131+C138+C148+C151+C169</f>
        <v>1867525678</v>
      </c>
      <c r="D181" s="12">
        <f>D8+D51+D88+D96+D99+D113+D121+D125+D131+D138+D148+D151+D169</f>
        <v>364605823.12000006</v>
      </c>
      <c r="E181" s="25">
        <f t="shared" si="2"/>
        <v>19.523470408742625</v>
      </c>
      <c r="F181" s="4"/>
      <c r="G181" s="4"/>
      <c r="H181" s="4"/>
    </row>
  </sheetData>
  <mergeCells count="1">
    <mergeCell ref="A5:E5"/>
  </mergeCells>
  <pageMargins left="0.78740157480314965" right="0.78740157480314965" top="1.1811023622047245" bottom="0.59055118110236227" header="0.51181102362204722" footer="0.51181102362204722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rep:2.54.0.113</dc:description>
  <cp:lastModifiedBy>ADMIN</cp:lastModifiedBy>
  <cp:lastPrinted>2022-04-15T03:06:36Z</cp:lastPrinted>
  <dcterms:created xsi:type="dcterms:W3CDTF">2022-04-13T04:50:04Z</dcterms:created>
  <dcterms:modified xsi:type="dcterms:W3CDTF">2022-04-15T03:06:39Z</dcterms:modified>
</cp:coreProperties>
</file>