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asubpreg\Pochta\Budget\Исполнение (депутатам)\2022 год\2 кв 2022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LAST_CELL" localSheetId="0">Бюджет!#REF!</definedName>
  </definedNames>
  <calcPr calcId="152511"/>
</workbook>
</file>

<file path=xl/calcChain.xml><?xml version="1.0" encoding="utf-8"?>
<calcChain xmlns="http://schemas.openxmlformats.org/spreadsheetml/2006/main">
  <c r="D40" i="1" l="1"/>
  <c r="C40" i="1"/>
  <c r="E41" i="1"/>
  <c r="E40" i="1" l="1"/>
  <c r="D24" i="1"/>
  <c r="D29" i="1"/>
  <c r="C19" i="1"/>
  <c r="E13" i="1"/>
  <c r="E33" i="1"/>
  <c r="E51" i="1"/>
  <c r="D50" i="1"/>
  <c r="C50" i="1"/>
  <c r="D47" i="1"/>
  <c r="C16" i="1"/>
  <c r="E10" i="1"/>
  <c r="D19" i="1"/>
  <c r="D52" i="1"/>
  <c r="C52" i="1"/>
  <c r="C47" i="1"/>
  <c r="D42" i="1"/>
  <c r="C42" i="1"/>
  <c r="D37" i="1"/>
  <c r="C37" i="1"/>
  <c r="D31" i="1"/>
  <c r="C31" i="1"/>
  <c r="C29" i="1"/>
  <c r="C24" i="1"/>
  <c r="D16" i="1"/>
  <c r="D14" i="1"/>
  <c r="C14" i="1"/>
  <c r="D6" i="1"/>
  <c r="E8" i="1"/>
  <c r="E9" i="1"/>
  <c r="E11" i="1"/>
  <c r="E12" i="1"/>
  <c r="E15" i="1"/>
  <c r="E18" i="1"/>
  <c r="E20" i="1"/>
  <c r="E21" i="1"/>
  <c r="E22" i="1"/>
  <c r="E23" i="1"/>
  <c r="E25" i="1"/>
  <c r="E26" i="1"/>
  <c r="E27" i="1"/>
  <c r="E28" i="1"/>
  <c r="E30" i="1"/>
  <c r="E32" i="1"/>
  <c r="E34" i="1"/>
  <c r="E35" i="1"/>
  <c r="E36" i="1"/>
  <c r="E38" i="1"/>
  <c r="E39" i="1"/>
  <c r="E43" i="1"/>
  <c r="E44" i="1"/>
  <c r="E45" i="1"/>
  <c r="E46" i="1"/>
  <c r="E48" i="1"/>
  <c r="E49" i="1"/>
  <c r="E53" i="1"/>
  <c r="E54" i="1"/>
  <c r="E7" i="1"/>
  <c r="D55" i="1" l="1"/>
  <c r="E29" i="1"/>
  <c r="E50" i="1"/>
  <c r="E52" i="1"/>
  <c r="C6" i="1"/>
  <c r="C55" i="1" s="1"/>
  <c r="E37" i="1"/>
  <c r="E17" i="1"/>
  <c r="E14" i="1"/>
  <c r="E47" i="1"/>
  <c r="E42" i="1"/>
  <c r="E31" i="1"/>
  <c r="E16" i="1"/>
  <c r="E24" i="1"/>
  <c r="E19" i="1"/>
  <c r="E6" i="1" l="1"/>
  <c r="E55" i="1"/>
</calcChain>
</file>

<file path=xl/sharedStrings.xml><?xml version="1.0" encoding="utf-8"?>
<sst xmlns="http://schemas.openxmlformats.org/spreadsheetml/2006/main" count="110" uniqueCount="110">
  <si>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</si>
  <si>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</si>
  <si>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</si>
  <si>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</si>
  <si>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</si>
  <si>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</si>
  <si>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</si>
  <si>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</si>
  <si>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</si>
  <si>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</si>
  <si>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</si>
  <si>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</si>
  <si>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</si>
  <si>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</si>
  <si>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</si>
  <si>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</si>
  <si>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</si>
  <si>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</si>
  <si>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</si>
  <si>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</si>
  <si>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</si>
  <si>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</si>
  <si>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</si>
  <si>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</si>
  <si>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</si>
  <si>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</si>
  <si>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</si>
  <si>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</si>
  <si>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</si>
  <si>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</si>
  <si>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</si>
  <si>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</si>
  <si>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</si>
  <si>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</si>
  <si>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</si>
  <si>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</si>
  <si>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</si>
  <si>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</si>
  <si>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</si>
  <si>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</si>
  <si>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</si>
  <si>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</si>
  <si>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</si>
  <si>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</si>
  <si>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</si>
  <si>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</si>
  <si>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</si>
  <si>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</si>
  <si>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</si>
  <si>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</si>
  <si>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</si>
  <si>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</si>
  <si>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</si>
  <si>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</si>
  <si>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</si>
  <si>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</si>
  <si>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</si>
  <si>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</si>
  <si>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</si>
  <si>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</si>
  <si>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</si>
  <si>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</si>
  <si>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</si>
  <si>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</si>
  <si>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</si>
  <si>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</si>
  <si>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</si>
  <si>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</si>
  <si>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</si>
  <si>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</si>
  <si>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№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</si>
  <si>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</si>
  <si>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</si>
  <si>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</si>
  <si>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</si>
  <si>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</si>
  <si>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</si>
  <si>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</si>
  <si>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</si>
  <si>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</si>
  <si>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</si>
  <si>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</si>
  <si>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</si>
  <si>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</si>
  <si>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</si>
  <si>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</si>
  <si>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</si>
  <si>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</si>
  <si>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</si>
  <si>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</si>
  <si>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</si>
  <si>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</si>
  <si>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</si>
  <si>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</si>
  <si>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</si>
  <si>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</si>
  <si>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</si>
  <si>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</si>
  <si>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</si>
  <si>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</si>
  <si>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</si>
  <si>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</si>
  <si>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План на 2022 год</t>
  </si>
  <si>
    <t>0900</t>
  </si>
  <si>
    <t>0909</t>
  </si>
  <si>
    <t>Другие вопросы в области здравоохранения</t>
  </si>
  <si>
    <t>Здравоохранение</t>
  </si>
  <si>
    <t>Исполнено за 1 полугодие 2022</t>
  </si>
  <si>
    <t>Отчет об исполнении  районного бюджета по расходам за 1 полугодие 2022 года</t>
  </si>
  <si>
    <t>от 19.07.2022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</si>
</sst>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horizontal="right" vertical="center" wrapText="1"/>
    </xf>
    <xf numFmtId="4" fontId="0" fillId="0" borderId="0" xfId="0" applyNumberFormat="1" applyAlignment="1">
      <alignment horizontal="right" vertical="center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6"/>
  <sheetViews>
    <sheetView showGridLines="0" tabSelected="1" workbookViewId="0">
      <selection activeCell="F2" sqref="F2"/>
    </sheetView>
  </sheetViews>
  <sheetFormatPr defaultRowHeight="12.75" customHeight="1" x14ac:dyDescent="0.25"/>
  <cols>
    <col min="1" max="1" width="7.6640625" customWidth="1"/>
    <col min="2" max="2" width="45.44140625" customWidth="1"/>
    <col min="3" max="3" width="14.109375" bestFit="1" customWidth="1"/>
    <col min="4" max="4" width="12.88671875" customWidth="1"/>
    <col min="5" max="5" width="9" customWidth="1"/>
    <col min="6" max="6" width="15.6640625" style="18" customWidth="1"/>
    <col min="7" max="7" width="13.5546875" style="18" customWidth="1"/>
    <col min="8" max="9" width="9.109375" customWidth="1"/>
  </cols>
  <sheetData>
    <row r="1" spans="1:9" ht="31.5" customHeight="1" x14ac:dyDescent="0.3">
      <c r="A1" s="23" t="s">
        <v>68</v>
      </c>
      <c r="B1" s="24"/>
      <c r="C1" s="24"/>
      <c r="D1" s="24"/>
      <c r="E1" s="24"/>
      <c r="F1" s="15"/>
      <c r="G1" s="15"/>
      <c r="H1" s="1"/>
      <c r="I1" s="1"/>
    </row>
    <row r="2" spans="1:9" ht="15.6" x14ac:dyDescent="0.3">
      <c r="A2" s="3"/>
      <c r="B2" s="3"/>
      <c r="C2" s="14" t="s">
        <v>109</v>
      </c>
      <c r="D2" s="11" t="s">
        <v>70</v>
      </c>
      <c r="E2" s="26">
        <v>1508</v>
      </c>
      <c r="F2" s="15"/>
      <c r="G2" s="15"/>
      <c r="H2" s="1"/>
      <c r="I2" s="1"/>
    </row>
    <row r="3" spans="1:9" ht="15.6" x14ac:dyDescent="0.3">
      <c r="A3" s="25" t="s">
        <v>108</v>
      </c>
      <c r="B3" s="25"/>
      <c r="C3" s="25"/>
      <c r="D3" s="25"/>
      <c r="E3" s="25"/>
      <c r="F3" s="16"/>
      <c r="G3" s="16"/>
      <c r="H3" s="2"/>
      <c r="I3" s="2"/>
    </row>
    <row r="4" spans="1:9" ht="15.6" x14ac:dyDescent="0.3">
      <c r="A4" s="4"/>
      <c r="B4" s="4"/>
      <c r="C4" s="4"/>
      <c r="D4" s="4" t="s">
        <v>69</v>
      </c>
      <c r="E4" s="4"/>
      <c r="F4" s="17"/>
      <c r="G4" s="17"/>
      <c r="H4" s="1"/>
      <c r="I4" s="1"/>
    </row>
    <row r="5" spans="1:9" ht="62.4" x14ac:dyDescent="0.25">
      <c r="A5" s="5" t="s">
        <v>96</v>
      </c>
      <c r="B5" s="5" t="s">
        <v>67</v>
      </c>
      <c r="C5" s="10" t="s">
        <v>102</v>
      </c>
      <c r="D5" s="10" t="s">
        <v>107</v>
      </c>
      <c r="E5" s="13" t="s">
        <v>66</v>
      </c>
    </row>
    <row r="6" spans="1:9" ht="15.6" x14ac:dyDescent="0.25">
      <c r="A6" s="5" t="s">
        <v>74</v>
      </c>
      <c r="B6" s="6" t="s">
        <v>73</v>
      </c>
      <c r="C6" s="9">
        <f>SUM(C7:C13)</f>
        <v>139469.69</v>
      </c>
      <c r="D6" s="9">
        <f>SUM(D7:D13)</f>
        <v>61271.94</v>
      </c>
      <c r="E6" s="8">
        <f>D6*100/C6</f>
        <v>43.93208302104923</v>
      </c>
    </row>
    <row r="7" spans="1:9" ht="46.8" x14ac:dyDescent="0.25">
      <c r="A7" s="5" t="s">
        <v>0</v>
      </c>
      <c r="B7" s="6" t="s">
        <v>1</v>
      </c>
      <c r="C7" s="7">
        <v>1506</v>
      </c>
      <c r="D7" s="7">
        <v>0</v>
      </c>
      <c r="E7" s="8">
        <f>D7*100/C7</f>
        <v>0</v>
      </c>
    </row>
    <row r="8" spans="1:9" ht="68.25" customHeight="1" x14ac:dyDescent="0.25">
      <c r="A8" s="5" t="s">
        <v>2</v>
      </c>
      <c r="B8" s="6" t="s">
        <v>3</v>
      </c>
      <c r="C8" s="7">
        <v>4469.1000000000004</v>
      </c>
      <c r="D8" s="7">
        <v>1936.51</v>
      </c>
      <c r="E8" s="8">
        <f t="shared" ref="E8:E55" si="0">D8*100/C8</f>
        <v>43.331095746347138</v>
      </c>
    </row>
    <row r="9" spans="1:9" ht="74.25" customHeight="1" x14ac:dyDescent="0.25">
      <c r="A9" s="5" t="s">
        <v>4</v>
      </c>
      <c r="B9" s="6" t="s">
        <v>5</v>
      </c>
      <c r="C9" s="7">
        <v>37454.57</v>
      </c>
      <c r="D9" s="7">
        <v>18194</v>
      </c>
      <c r="E9" s="8">
        <f t="shared" si="0"/>
        <v>48.576181758327486</v>
      </c>
    </row>
    <row r="10" spans="1:9" ht="15.6" x14ac:dyDescent="0.25">
      <c r="A10" s="5" t="s">
        <v>95</v>
      </c>
      <c r="B10" s="6" t="s">
        <v>97</v>
      </c>
      <c r="C10" s="7">
        <v>338</v>
      </c>
      <c r="D10" s="7">
        <v>216.66</v>
      </c>
      <c r="E10" s="8">
        <f t="shared" si="0"/>
        <v>64.100591715976336</v>
      </c>
    </row>
    <row r="11" spans="1:9" ht="60" customHeight="1" x14ac:dyDescent="0.25">
      <c r="A11" s="5" t="s">
        <v>6</v>
      </c>
      <c r="B11" s="6" t="s">
        <v>7</v>
      </c>
      <c r="C11" s="7">
        <v>25217.07</v>
      </c>
      <c r="D11" s="7">
        <v>11114.54</v>
      </c>
      <c r="E11" s="8">
        <f t="shared" si="0"/>
        <v>44.075461582174299</v>
      </c>
    </row>
    <row r="12" spans="1:9" ht="15.6" x14ac:dyDescent="0.25">
      <c r="A12" s="5" t="s">
        <v>8</v>
      </c>
      <c r="B12" s="6" t="s">
        <v>9</v>
      </c>
      <c r="C12" s="9">
        <v>783.47</v>
      </c>
      <c r="D12" s="7">
        <v>0</v>
      </c>
      <c r="E12" s="8">
        <f t="shared" si="0"/>
        <v>0</v>
      </c>
    </row>
    <row r="13" spans="1:9" ht="15.6" x14ac:dyDescent="0.25">
      <c r="A13" s="5" t="s">
        <v>10</v>
      </c>
      <c r="B13" s="6" t="s">
        <v>11</v>
      </c>
      <c r="C13" s="9">
        <v>69701.48</v>
      </c>
      <c r="D13" s="7">
        <v>29810.23</v>
      </c>
      <c r="E13" s="8">
        <f t="shared" si="0"/>
        <v>42.76843188982501</v>
      </c>
    </row>
    <row r="14" spans="1:9" ht="15.6" x14ac:dyDescent="0.25">
      <c r="A14" s="5" t="s">
        <v>75</v>
      </c>
      <c r="B14" s="6" t="s">
        <v>76</v>
      </c>
      <c r="C14" s="9">
        <f>SUM(C15)</f>
        <v>4105.1000000000004</v>
      </c>
      <c r="D14" s="9">
        <f>SUM(D15)</f>
        <v>2100.19</v>
      </c>
      <c r="E14" s="8">
        <f t="shared" si="0"/>
        <v>51.160507661201912</v>
      </c>
    </row>
    <row r="15" spans="1:9" ht="29.25" customHeight="1" x14ac:dyDescent="0.25">
      <c r="A15" s="5" t="s">
        <v>12</v>
      </c>
      <c r="B15" s="6" t="s">
        <v>13</v>
      </c>
      <c r="C15" s="9">
        <v>4105.1000000000004</v>
      </c>
      <c r="D15" s="9">
        <v>2100.19</v>
      </c>
      <c r="E15" s="8">
        <f t="shared" si="0"/>
        <v>51.160507661201912</v>
      </c>
    </row>
    <row r="16" spans="1:9" ht="30" customHeight="1" x14ac:dyDescent="0.25">
      <c r="A16" s="5" t="s">
        <v>77</v>
      </c>
      <c r="B16" s="6" t="s">
        <v>78</v>
      </c>
      <c r="C16" s="9">
        <f>SUM(C17:C18)</f>
        <v>11270.95</v>
      </c>
      <c r="D16" s="9">
        <f>SUM(D17:D18)</f>
        <v>7699.31</v>
      </c>
      <c r="E16" s="8">
        <f t="shared" si="0"/>
        <v>68.311100661434921</v>
      </c>
    </row>
    <row r="17" spans="1:5" ht="15.6" x14ac:dyDescent="0.25">
      <c r="A17" s="5" t="s">
        <v>14</v>
      </c>
      <c r="B17" s="6" t="s">
        <v>15</v>
      </c>
      <c r="C17" s="9">
        <v>11255.95</v>
      </c>
      <c r="D17" s="9">
        <v>7695.31</v>
      </c>
      <c r="E17" s="8">
        <f>D17*100/C17</f>
        <v>68.366597221913736</v>
      </c>
    </row>
    <row r="18" spans="1:5" ht="46.8" x14ac:dyDescent="0.25">
      <c r="A18" s="5" t="s">
        <v>16</v>
      </c>
      <c r="B18" s="6" t="s">
        <v>17</v>
      </c>
      <c r="C18" s="9">
        <v>15</v>
      </c>
      <c r="D18" s="9">
        <v>4</v>
      </c>
      <c r="E18" s="8">
        <f t="shared" si="0"/>
        <v>26.666666666666668</v>
      </c>
    </row>
    <row r="19" spans="1:5" ht="15.6" x14ac:dyDescent="0.25">
      <c r="A19" s="5" t="s">
        <v>79</v>
      </c>
      <c r="B19" s="6" t="s">
        <v>80</v>
      </c>
      <c r="C19" s="9">
        <f>SUM(C20:C23)</f>
        <v>156841.5</v>
      </c>
      <c r="D19" s="9">
        <f>SUM(D20:D23)</f>
        <v>28675.33</v>
      </c>
      <c r="E19" s="8">
        <f t="shared" si="0"/>
        <v>18.28299907868772</v>
      </c>
    </row>
    <row r="20" spans="1:5" ht="15.6" x14ac:dyDescent="0.25">
      <c r="A20" s="5" t="s">
        <v>18</v>
      </c>
      <c r="B20" s="6" t="s">
        <v>19</v>
      </c>
      <c r="C20" s="9">
        <v>5198.25</v>
      </c>
      <c r="D20" s="7">
        <v>2418.75</v>
      </c>
      <c r="E20" s="8">
        <f t="shared" si="0"/>
        <v>46.530082239215119</v>
      </c>
    </row>
    <row r="21" spans="1:5" ht="15.6" x14ac:dyDescent="0.25">
      <c r="A21" s="5" t="s">
        <v>20</v>
      </c>
      <c r="B21" s="6" t="s">
        <v>21</v>
      </c>
      <c r="C21" s="9">
        <v>10763.5</v>
      </c>
      <c r="D21" s="7">
        <v>4151.1499999999996</v>
      </c>
      <c r="E21" s="8">
        <f t="shared" si="0"/>
        <v>38.566915965996188</v>
      </c>
    </row>
    <row r="22" spans="1:5" ht="15.6" x14ac:dyDescent="0.25">
      <c r="A22" s="5" t="s">
        <v>22</v>
      </c>
      <c r="B22" s="6" t="s">
        <v>23</v>
      </c>
      <c r="C22" s="9">
        <v>137563.78</v>
      </c>
      <c r="D22" s="7">
        <v>20807.22</v>
      </c>
      <c r="E22" s="8">
        <f t="shared" si="0"/>
        <v>15.125507600910646</v>
      </c>
    </row>
    <row r="23" spans="1:5" ht="31.2" x14ac:dyDescent="0.25">
      <c r="A23" s="5" t="s">
        <v>24</v>
      </c>
      <c r="B23" s="6" t="s">
        <v>25</v>
      </c>
      <c r="C23" s="9">
        <v>3315.97</v>
      </c>
      <c r="D23" s="7">
        <v>1298.21</v>
      </c>
      <c r="E23" s="8">
        <f t="shared" si="0"/>
        <v>39.150233566648673</v>
      </c>
    </row>
    <row r="24" spans="1:5" ht="15.6" x14ac:dyDescent="0.25">
      <c r="A24" s="5" t="s">
        <v>81</v>
      </c>
      <c r="B24" s="6" t="s">
        <v>82</v>
      </c>
      <c r="C24" s="9">
        <f>SUM(C25:C28)</f>
        <v>126385.13</v>
      </c>
      <c r="D24" s="9">
        <f>SUM(D25:D28)</f>
        <v>38961.08</v>
      </c>
      <c r="E24" s="8">
        <f t="shared" si="0"/>
        <v>30.827265834200588</v>
      </c>
    </row>
    <row r="25" spans="1:5" ht="15.6" x14ac:dyDescent="0.25">
      <c r="A25" s="5" t="s">
        <v>26</v>
      </c>
      <c r="B25" s="6" t="s">
        <v>27</v>
      </c>
      <c r="C25" s="9">
        <v>272.10000000000002</v>
      </c>
      <c r="D25" s="7">
        <v>101.41</v>
      </c>
      <c r="E25" s="8">
        <f t="shared" si="0"/>
        <v>37.269386255053284</v>
      </c>
    </row>
    <row r="26" spans="1:5" ht="15.6" x14ac:dyDescent="0.25">
      <c r="A26" s="5" t="s">
        <v>28</v>
      </c>
      <c r="B26" s="6" t="s">
        <v>29</v>
      </c>
      <c r="C26" s="9">
        <v>117027.66</v>
      </c>
      <c r="D26" s="7">
        <v>35277.629999999997</v>
      </c>
      <c r="E26" s="8">
        <f t="shared" si="0"/>
        <v>30.144693997983037</v>
      </c>
    </row>
    <row r="27" spans="1:5" ht="15.6" x14ac:dyDescent="0.25">
      <c r="A27" s="5" t="s">
        <v>30</v>
      </c>
      <c r="B27" s="6" t="s">
        <v>31</v>
      </c>
      <c r="C27" s="9">
        <v>70.900000000000006</v>
      </c>
      <c r="D27" s="7">
        <v>70.900000000000006</v>
      </c>
      <c r="E27" s="8">
        <f t="shared" si="0"/>
        <v>100</v>
      </c>
    </row>
    <row r="28" spans="1:5" ht="31.2" x14ac:dyDescent="0.25">
      <c r="A28" s="5" t="s">
        <v>32</v>
      </c>
      <c r="B28" s="6" t="s">
        <v>33</v>
      </c>
      <c r="C28" s="7">
        <v>9014.4699999999993</v>
      </c>
      <c r="D28" s="7">
        <v>3511.14</v>
      </c>
      <c r="E28" s="8">
        <f t="shared" si="0"/>
        <v>38.950043652039447</v>
      </c>
    </row>
    <row r="29" spans="1:5" ht="15.6" x14ac:dyDescent="0.25">
      <c r="A29" s="5" t="s">
        <v>83</v>
      </c>
      <c r="B29" s="6" t="s">
        <v>84</v>
      </c>
      <c r="C29" s="7">
        <f>SUM(C30)</f>
        <v>940.9</v>
      </c>
      <c r="D29" s="9">
        <f>SUM(D30)</f>
        <v>0</v>
      </c>
      <c r="E29" s="8">
        <f t="shared" si="0"/>
        <v>0</v>
      </c>
    </row>
    <row r="30" spans="1:5" ht="31.2" x14ac:dyDescent="0.25">
      <c r="A30" s="5" t="s">
        <v>34</v>
      </c>
      <c r="B30" s="6" t="s">
        <v>35</v>
      </c>
      <c r="C30" s="7">
        <v>940.9</v>
      </c>
      <c r="D30" s="9">
        <v>0</v>
      </c>
      <c r="E30" s="8">
        <f t="shared" si="0"/>
        <v>0</v>
      </c>
    </row>
    <row r="31" spans="1:5" ht="15.6" x14ac:dyDescent="0.25">
      <c r="A31" s="5" t="s">
        <v>85</v>
      </c>
      <c r="B31" s="6" t="s">
        <v>86</v>
      </c>
      <c r="C31" s="7">
        <f>SUM(C32:C36)</f>
        <v>1285594.77</v>
      </c>
      <c r="D31" s="9">
        <f>SUM(D32:D36)</f>
        <v>664932.82999999996</v>
      </c>
      <c r="E31" s="8">
        <f t="shared" si="0"/>
        <v>51.721805775547757</v>
      </c>
    </row>
    <row r="32" spans="1:5" ht="15.6" x14ac:dyDescent="0.25">
      <c r="A32" s="5" t="s">
        <v>36</v>
      </c>
      <c r="B32" s="6" t="s">
        <v>37</v>
      </c>
      <c r="C32" s="7">
        <v>365321.6</v>
      </c>
      <c r="D32" s="7">
        <v>177959.57</v>
      </c>
      <c r="E32" s="8">
        <f t="shared" si="0"/>
        <v>48.713125640531523</v>
      </c>
    </row>
    <row r="33" spans="1:5" ht="15.6" x14ac:dyDescent="0.25">
      <c r="A33" s="5" t="s">
        <v>38</v>
      </c>
      <c r="B33" s="6" t="s">
        <v>39</v>
      </c>
      <c r="C33" s="7">
        <v>788456.95999999996</v>
      </c>
      <c r="D33" s="7">
        <v>421964.16</v>
      </c>
      <c r="E33" s="8">
        <f t="shared" si="0"/>
        <v>53.517716426778705</v>
      </c>
    </row>
    <row r="34" spans="1:5" ht="15.6" x14ac:dyDescent="0.25">
      <c r="A34" s="5" t="s">
        <v>40</v>
      </c>
      <c r="B34" s="6" t="s">
        <v>41</v>
      </c>
      <c r="C34" s="7">
        <v>71455.38</v>
      </c>
      <c r="D34" s="7">
        <v>36043.660000000003</v>
      </c>
      <c r="E34" s="8">
        <f t="shared" si="0"/>
        <v>50.442192036484869</v>
      </c>
    </row>
    <row r="35" spans="1:5" ht="15.6" x14ac:dyDescent="0.25">
      <c r="A35" s="5" t="s">
        <v>42</v>
      </c>
      <c r="B35" s="6" t="s">
        <v>43</v>
      </c>
      <c r="C35" s="7">
        <v>14550.07</v>
      </c>
      <c r="D35" s="7">
        <v>7136.86</v>
      </c>
      <c r="E35" s="8">
        <f t="shared" si="0"/>
        <v>49.050348211383174</v>
      </c>
    </row>
    <row r="36" spans="1:5" ht="15.6" x14ac:dyDescent="0.25">
      <c r="A36" s="5" t="s">
        <v>44</v>
      </c>
      <c r="B36" s="6" t="s">
        <v>45</v>
      </c>
      <c r="C36" s="7">
        <v>45810.76</v>
      </c>
      <c r="D36" s="7">
        <v>21828.58</v>
      </c>
      <c r="E36" s="8">
        <f t="shared" si="0"/>
        <v>47.649460519755621</v>
      </c>
    </row>
    <row r="37" spans="1:5" ht="15.6" x14ac:dyDescent="0.25">
      <c r="A37" s="5" t="s">
        <v>87</v>
      </c>
      <c r="B37" s="6" t="s">
        <v>88</v>
      </c>
      <c r="C37" s="7">
        <f>C38+C39</f>
        <v>167515.47</v>
      </c>
      <c r="D37" s="9">
        <f>D38+D39</f>
        <v>71188.03</v>
      </c>
      <c r="E37" s="8">
        <f t="shared" si="0"/>
        <v>42.496391527301924</v>
      </c>
    </row>
    <row r="38" spans="1:5" ht="15.6" x14ac:dyDescent="0.25">
      <c r="A38" s="5" t="s">
        <v>46</v>
      </c>
      <c r="B38" s="6" t="s">
        <v>47</v>
      </c>
      <c r="C38" s="7">
        <v>162282.17000000001</v>
      </c>
      <c r="D38" s="7">
        <v>68406.62</v>
      </c>
      <c r="E38" s="8">
        <f t="shared" si="0"/>
        <v>42.152887159445797</v>
      </c>
    </row>
    <row r="39" spans="1:5" ht="31.2" x14ac:dyDescent="0.25">
      <c r="A39" s="5" t="s">
        <v>48</v>
      </c>
      <c r="B39" s="6" t="s">
        <v>49</v>
      </c>
      <c r="C39" s="7">
        <v>5233.3</v>
      </c>
      <c r="D39" s="7">
        <v>2781.41</v>
      </c>
      <c r="E39" s="8">
        <f t="shared" si="0"/>
        <v>53.148300307645272</v>
      </c>
    </row>
    <row r="40" spans="1:5" ht="15.6" x14ac:dyDescent="0.25">
      <c r="A40" s="5" t="s">
        <v>103</v>
      </c>
      <c r="B40" s="6" t="s">
        <v>106</v>
      </c>
      <c r="C40" s="7">
        <f>C41</f>
        <v>673.59</v>
      </c>
      <c r="D40" s="7">
        <f>D41</f>
        <v>0</v>
      </c>
      <c r="E40" s="8">
        <f t="shared" si="0"/>
        <v>0</v>
      </c>
    </row>
    <row r="41" spans="1:5" ht="15.6" x14ac:dyDescent="0.25">
      <c r="A41" s="5" t="s">
        <v>104</v>
      </c>
      <c r="B41" s="6" t="s">
        <v>105</v>
      </c>
      <c r="C41" s="7">
        <v>673.59</v>
      </c>
      <c r="D41" s="7">
        <v>0</v>
      </c>
      <c r="E41" s="8">
        <f t="shared" si="0"/>
        <v>0</v>
      </c>
    </row>
    <row r="42" spans="1:5" ht="15.6" x14ac:dyDescent="0.25">
      <c r="A42" s="5" t="s">
        <v>89</v>
      </c>
      <c r="B42" s="6" t="s">
        <v>90</v>
      </c>
      <c r="C42" s="7">
        <f>SUM(C43:C46)</f>
        <v>140126.94999999998</v>
      </c>
      <c r="D42" s="7">
        <f>SUM(D43:D46)</f>
        <v>57661.66</v>
      </c>
      <c r="E42" s="8">
        <f t="shared" si="0"/>
        <v>41.149586143136638</v>
      </c>
    </row>
    <row r="43" spans="1:5" ht="15.6" x14ac:dyDescent="0.25">
      <c r="A43" s="5" t="s">
        <v>50</v>
      </c>
      <c r="B43" s="6" t="s">
        <v>51</v>
      </c>
      <c r="C43" s="7">
        <v>2637.9</v>
      </c>
      <c r="D43" s="7">
        <v>1027.6199999999999</v>
      </c>
      <c r="E43" s="8">
        <f t="shared" si="0"/>
        <v>38.955987717502552</v>
      </c>
    </row>
    <row r="44" spans="1:5" ht="15.6" x14ac:dyDescent="0.25">
      <c r="A44" s="5" t="s">
        <v>52</v>
      </c>
      <c r="B44" s="6" t="s">
        <v>53</v>
      </c>
      <c r="C44" s="7">
        <v>76319.91</v>
      </c>
      <c r="D44" s="7">
        <v>37259.15</v>
      </c>
      <c r="E44" s="8">
        <f t="shared" si="0"/>
        <v>48.819698555724187</v>
      </c>
    </row>
    <row r="45" spans="1:5" ht="15.6" x14ac:dyDescent="0.25">
      <c r="A45" s="5" t="s">
        <v>54</v>
      </c>
      <c r="B45" s="6" t="s">
        <v>55</v>
      </c>
      <c r="C45" s="7">
        <v>60310.239999999998</v>
      </c>
      <c r="D45" s="7">
        <v>19026.400000000001</v>
      </c>
      <c r="E45" s="8">
        <f t="shared" si="0"/>
        <v>31.547544828208284</v>
      </c>
    </row>
    <row r="46" spans="1:5" ht="31.2" x14ac:dyDescent="0.25">
      <c r="A46" s="5" t="s">
        <v>56</v>
      </c>
      <c r="B46" s="6" t="s">
        <v>57</v>
      </c>
      <c r="C46" s="7">
        <v>858.9</v>
      </c>
      <c r="D46" s="7">
        <v>348.49</v>
      </c>
      <c r="E46" s="8">
        <f t="shared" si="0"/>
        <v>40.573989987192924</v>
      </c>
    </row>
    <row r="47" spans="1:5" ht="15.6" x14ac:dyDescent="0.25">
      <c r="A47" s="5" t="s">
        <v>91</v>
      </c>
      <c r="B47" s="6" t="s">
        <v>92</v>
      </c>
      <c r="C47" s="7">
        <f>C48+C49</f>
        <v>34267.129999999997</v>
      </c>
      <c r="D47" s="7">
        <f>D48+D49</f>
        <v>10635.13</v>
      </c>
      <c r="E47" s="8">
        <f t="shared" si="0"/>
        <v>31.03595194578595</v>
      </c>
    </row>
    <row r="48" spans="1:5" ht="15.6" x14ac:dyDescent="0.25">
      <c r="A48" s="5" t="s">
        <v>58</v>
      </c>
      <c r="B48" s="6" t="s">
        <v>59</v>
      </c>
      <c r="C48" s="7">
        <v>18180.669999999998</v>
      </c>
      <c r="D48" s="7">
        <v>10187.15</v>
      </c>
      <c r="E48" s="8">
        <f t="shared" si="0"/>
        <v>56.032863475328469</v>
      </c>
    </row>
    <row r="49" spans="1:5" ht="15.6" x14ac:dyDescent="0.25">
      <c r="A49" s="5" t="s">
        <v>60</v>
      </c>
      <c r="B49" s="6" t="s">
        <v>61</v>
      </c>
      <c r="C49" s="7">
        <v>16086.46</v>
      </c>
      <c r="D49" s="7">
        <v>447.98</v>
      </c>
      <c r="E49" s="8">
        <f t="shared" si="0"/>
        <v>2.7848264938339451</v>
      </c>
    </row>
    <row r="50" spans="1:5" ht="31.2" x14ac:dyDescent="0.25">
      <c r="A50" s="5" t="s">
        <v>99</v>
      </c>
      <c r="B50" s="6" t="s">
        <v>100</v>
      </c>
      <c r="C50" s="7">
        <f>C51</f>
        <v>118.2</v>
      </c>
      <c r="D50" s="7">
        <f>D51</f>
        <v>92.81</v>
      </c>
      <c r="E50" s="8">
        <f t="shared" si="0"/>
        <v>78.519458544839253</v>
      </c>
    </row>
    <row r="51" spans="1:5" ht="31.2" x14ac:dyDescent="0.25">
      <c r="A51" s="5" t="s">
        <v>98</v>
      </c>
      <c r="B51" s="6" t="s">
        <v>101</v>
      </c>
      <c r="C51" s="7">
        <v>118.2</v>
      </c>
      <c r="D51" s="7">
        <v>92.81</v>
      </c>
      <c r="E51" s="8">
        <f t="shared" si="0"/>
        <v>78.519458544839253</v>
      </c>
    </row>
    <row r="52" spans="1:5" ht="46.8" x14ac:dyDescent="0.25">
      <c r="A52" s="5" t="s">
        <v>93</v>
      </c>
      <c r="B52" s="6" t="s">
        <v>94</v>
      </c>
      <c r="C52" s="7">
        <f>C53+C54</f>
        <v>108779.39</v>
      </c>
      <c r="D52" s="7">
        <f>D53+D54</f>
        <v>55155.31</v>
      </c>
      <c r="E52" s="8">
        <f t="shared" si="0"/>
        <v>50.703823582757728</v>
      </c>
    </row>
    <row r="53" spans="1:5" ht="46.8" x14ac:dyDescent="0.25">
      <c r="A53" s="5" t="s">
        <v>62</v>
      </c>
      <c r="B53" s="6" t="s">
        <v>63</v>
      </c>
      <c r="C53" s="7">
        <v>41078.699999999997</v>
      </c>
      <c r="D53" s="7">
        <v>20539.189999999999</v>
      </c>
      <c r="E53" s="8">
        <f t="shared" si="0"/>
        <v>49.999610503740378</v>
      </c>
    </row>
    <row r="54" spans="1:5" ht="31.2" x14ac:dyDescent="0.25">
      <c r="A54" s="5" t="s">
        <v>64</v>
      </c>
      <c r="B54" s="6" t="s">
        <v>65</v>
      </c>
      <c r="C54" s="7">
        <v>67700.69</v>
      </c>
      <c r="D54" s="7">
        <v>34616.120000000003</v>
      </c>
      <c r="E54" s="8">
        <f t="shared" si="0"/>
        <v>51.131118456842913</v>
      </c>
    </row>
    <row r="55" spans="1:5" ht="15.6" x14ac:dyDescent="0.3">
      <c r="A55" s="19" t="s">
        <v>72</v>
      </c>
      <c r="B55" s="20"/>
      <c r="C55" s="12">
        <f>C6+C14+C16+C19+C24+C29+C31+C37+C40+C42+C47+C50+C52</f>
        <v>2176088.77</v>
      </c>
      <c r="D55" s="12">
        <f>D6+D14+D16+D19+D24+D29+D31+D37+D40+D42+D47+D50+D52</f>
        <v>998373.62000000011</v>
      </c>
      <c r="E55" s="8">
        <f t="shared" si="0"/>
        <v>45.879268978535286</v>
      </c>
    </row>
    <row r="56" spans="1:5" ht="33.75" customHeight="1" x14ac:dyDescent="0.25">
      <c r="A56" s="21" t="s">
        <v>71</v>
      </c>
      <c r="B56" s="22"/>
      <c r="C56" s="9">
        <v>-27248.29</v>
      </c>
      <c r="D56" s="9">
        <v>23845.39</v>
      </c>
      <c r="E56" s="7"/>
    </row>
  </sheetData>
  <mergeCells count="4">
    <mergeCell ref="A55:B55"/>
    <mergeCell ref="A56:B56"/>
    <mergeCell ref="A1:E1"/>
    <mergeCell ref="A3:E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2021-04-21T09:17:46Z</cp:lastPrinted>
  <dcterms:created xsi:type="dcterms:W3CDTF">2017-04-11T06:14:59Z</dcterms:created>
  <dcterms:modified xsi:type="dcterms:W3CDTF">2022-09-14T02:56:35Z</dcterms:modified>
</cp:coreProperties>
</file>