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270" windowWidth="14940" windowHeight="9150"/>
  </bookViews>
  <sheets>
    <sheet name="Бюджет" sheetId="1" r:id="rId1"/>
  </sheets>
  <definedNames>
    <definedName name="APPT" localSheetId="0">Бюджет!$A$17</definedName>
    <definedName name="FIO" localSheetId="0">Бюджет!$F$17</definedName>
    <definedName name="LAST_CELL" localSheetId="0">Бюджет!#REF!</definedName>
    <definedName name="SIGN" localSheetId="0">Бюджет!$A$17:$H$18</definedName>
  </definedNames>
  <calcPr calcId="125725"/>
</workbook>
</file>

<file path=xl/calcChain.xml><?xml version="1.0" encoding="utf-8"?>
<calcChain xmlns="http://schemas.openxmlformats.org/spreadsheetml/2006/main">
  <c r="E11" i="1"/>
  <c r="E12"/>
  <c r="E13"/>
  <c r="E14"/>
  <c r="E15"/>
  <c r="E16"/>
  <c r="E17"/>
  <c r="E18"/>
  <c r="E19"/>
  <c r="E20"/>
  <c r="E21"/>
  <c r="E22"/>
  <c r="E23"/>
  <c r="E24"/>
  <c r="E25"/>
  <c r="E26"/>
  <c r="E27"/>
  <c r="E28"/>
  <c r="E29"/>
  <c r="E30"/>
  <c r="E31"/>
  <c r="E32"/>
  <c r="E33"/>
  <c r="E34"/>
  <c r="E35"/>
  <c r="E36"/>
  <c r="E37"/>
  <c r="E38"/>
  <c r="E39"/>
  <c r="E40"/>
  <c r="E41"/>
  <c r="E42"/>
  <c r="E43"/>
  <c r="E44"/>
  <c r="E45"/>
  <c r="E46"/>
  <c r="E47"/>
  <c r="E48"/>
  <c r="E49"/>
  <c r="E50"/>
  <c r="E51"/>
  <c r="E52"/>
  <c r="E53"/>
  <c r="E54"/>
  <c r="E55"/>
  <c r="E56"/>
  <c r="E57"/>
  <c r="E58"/>
  <c r="E59"/>
  <c r="E60"/>
  <c r="E61"/>
  <c r="E62"/>
  <c r="E63"/>
  <c r="E64"/>
  <c r="E65"/>
  <c r="E66"/>
  <c r="E67"/>
  <c r="E68"/>
  <c r="E69"/>
  <c r="E70"/>
  <c r="E71"/>
  <c r="E72"/>
  <c r="E73"/>
  <c r="E74"/>
  <c r="E75"/>
  <c r="E76"/>
  <c r="E77"/>
  <c r="E78"/>
  <c r="E79"/>
  <c r="E80"/>
  <c r="E81"/>
  <c r="E82"/>
  <c r="E83"/>
  <c r="E84"/>
  <c r="E85"/>
  <c r="E86"/>
  <c r="E87"/>
  <c r="E88"/>
  <c r="E89"/>
  <c r="E90"/>
  <c r="E91"/>
  <c r="E92"/>
  <c r="E93"/>
  <c r="E94"/>
  <c r="E95"/>
  <c r="E96"/>
  <c r="E97"/>
  <c r="E98"/>
  <c r="E99"/>
  <c r="E100"/>
  <c r="E101"/>
  <c r="E102"/>
  <c r="E103"/>
  <c r="E104"/>
  <c r="E105"/>
  <c r="E106"/>
  <c r="E107"/>
  <c r="E108"/>
  <c r="E109"/>
  <c r="E110"/>
  <c r="E111"/>
  <c r="E112"/>
  <c r="E113"/>
  <c r="E114"/>
  <c r="E115"/>
  <c r="E116"/>
  <c r="E117"/>
  <c r="E118"/>
  <c r="E119"/>
  <c r="E120"/>
  <c r="E121"/>
  <c r="E122"/>
  <c r="E123"/>
  <c r="E124"/>
  <c r="E125"/>
  <c r="E126"/>
  <c r="E127"/>
  <c r="E128"/>
  <c r="E129"/>
  <c r="E130"/>
  <c r="E131"/>
  <c r="E132"/>
  <c r="E133"/>
  <c r="E134"/>
  <c r="E135"/>
  <c r="E136"/>
  <c r="E137"/>
  <c r="E138"/>
  <c r="E139"/>
  <c r="E140"/>
  <c r="E141"/>
  <c r="E142"/>
  <c r="E143"/>
  <c r="E144"/>
  <c r="E145"/>
  <c r="E146"/>
  <c r="E147"/>
  <c r="E148"/>
  <c r="E149"/>
  <c r="E150"/>
  <c r="E151"/>
  <c r="E152"/>
  <c r="E153"/>
  <c r="E154"/>
  <c r="E155"/>
  <c r="E156"/>
  <c r="E157"/>
  <c r="E158"/>
  <c r="E159"/>
  <c r="E160"/>
  <c r="E161"/>
  <c r="E162"/>
  <c r="E163"/>
  <c r="E164"/>
  <c r="E165"/>
  <c r="E166"/>
  <c r="E167"/>
  <c r="E168"/>
  <c r="E169"/>
  <c r="E170"/>
  <c r="E171"/>
  <c r="E172"/>
  <c r="E173"/>
  <c r="E174"/>
  <c r="E175"/>
  <c r="E176"/>
  <c r="E177"/>
  <c r="E178"/>
  <c r="E179"/>
  <c r="E180"/>
  <c r="E181"/>
  <c r="E182"/>
  <c r="E183"/>
  <c r="E184"/>
  <c r="E185"/>
  <c r="E186"/>
  <c r="E187"/>
  <c r="E188"/>
  <c r="E189"/>
  <c r="E190"/>
  <c r="E191"/>
  <c r="E192"/>
  <c r="E193"/>
  <c r="E194"/>
  <c r="E195"/>
  <c r="E196"/>
  <c r="E197"/>
  <c r="E198"/>
  <c r="E199"/>
  <c r="E200"/>
  <c r="E201"/>
  <c r="E202"/>
  <c r="E203"/>
  <c r="E204"/>
  <c r="E205"/>
  <c r="E206"/>
  <c r="E207"/>
  <c r="E208"/>
  <c r="E209"/>
  <c r="E210"/>
  <c r="E211"/>
  <c r="E212"/>
  <c r="E213"/>
  <c r="E214"/>
  <c r="E215"/>
  <c r="E216"/>
  <c r="E217"/>
  <c r="E218"/>
  <c r="E219"/>
  <c r="E220"/>
  <c r="E221"/>
  <c r="E222"/>
  <c r="E223"/>
  <c r="E224"/>
  <c r="E225"/>
  <c r="E226"/>
  <c r="E227"/>
  <c r="E228"/>
  <c r="E229"/>
  <c r="E230"/>
  <c r="E231"/>
  <c r="E232"/>
  <c r="E233"/>
  <c r="E234"/>
  <c r="E235"/>
  <c r="E236"/>
  <c r="E237"/>
  <c r="E238"/>
  <c r="E239"/>
  <c r="E240"/>
  <c r="E241"/>
  <c r="E242"/>
  <c r="E9"/>
  <c r="E10"/>
  <c r="E8"/>
  <c r="D231" l="1"/>
  <c r="D230" s="1"/>
  <c r="C231"/>
  <c r="C230" s="1"/>
  <c r="D223"/>
  <c r="C223"/>
  <c r="D218"/>
  <c r="C218"/>
  <c r="D209"/>
  <c r="D208" s="1"/>
  <c r="C209"/>
  <c r="C208" s="1"/>
  <c r="D202"/>
  <c r="C202"/>
  <c r="D200"/>
  <c r="D199" s="1"/>
  <c r="C200"/>
  <c r="C199" s="1"/>
  <c r="D195"/>
  <c r="C195"/>
  <c r="D190"/>
  <c r="C190"/>
  <c r="D186"/>
  <c r="C186"/>
  <c r="D180"/>
  <c r="D179" s="1"/>
  <c r="C180"/>
  <c r="C179" s="1"/>
  <c r="D177"/>
  <c r="C177"/>
  <c r="D175"/>
  <c r="D174" s="1"/>
  <c r="C175"/>
  <c r="C174" s="1"/>
  <c r="D171"/>
  <c r="C171"/>
  <c r="D161"/>
  <c r="D160" s="1"/>
  <c r="C161"/>
  <c r="C160" s="1"/>
  <c r="C155"/>
  <c r="D156"/>
  <c r="D155" s="1"/>
  <c r="C156"/>
  <c r="C142"/>
  <c r="D143"/>
  <c r="D142" s="1"/>
  <c r="C143"/>
  <c r="D132"/>
  <c r="C132"/>
  <c r="D130"/>
  <c r="C130"/>
  <c r="C125" s="1"/>
  <c r="D126"/>
  <c r="D125" s="1"/>
  <c r="C126"/>
  <c r="C122"/>
  <c r="D123"/>
  <c r="D122" s="1"/>
  <c r="C123"/>
  <c r="D120"/>
  <c r="C120"/>
  <c r="D111"/>
  <c r="D110" s="1"/>
  <c r="C111"/>
  <c r="C110" s="1"/>
  <c r="D103"/>
  <c r="C103"/>
  <c r="D95"/>
  <c r="C95"/>
  <c r="D71"/>
  <c r="C71"/>
  <c r="D62"/>
  <c r="D61" s="1"/>
  <c r="C62"/>
  <c r="C61" s="1"/>
  <c r="D50"/>
  <c r="C50"/>
  <c r="D23"/>
  <c r="C23"/>
  <c r="C8" s="1"/>
  <c r="D9"/>
  <c r="D8" s="1"/>
  <c r="D242" s="1"/>
  <c r="C9"/>
  <c r="D234"/>
  <c r="C234"/>
  <c r="D238"/>
  <c r="C238"/>
  <c r="D240"/>
  <c r="C240"/>
  <c r="C242" l="1"/>
</calcChain>
</file>

<file path=xl/sharedStrings.xml><?xml version="1.0" encoding="utf-8"?>
<sst xmlns="http://schemas.openxmlformats.org/spreadsheetml/2006/main" count="480" uniqueCount="476">
  <si>
    <t>руб.</t>
  </si>
  <si>
    <t>Наименование КЦСР</t>
  </si>
  <si>
    <t>Финансовое обеспечение (возмещение) расходных обязательств муниципальных образований, связанных с увеличением с 1 июня 2022 года региональных выплат в рамках подпрограммы "Развитие дошкольного образования детей" муниципальной программы "Развитие образования Емельяновского района"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</si>
  <si>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труда), в рамках подпрограммы "Развитие дошкольного образования детей" муниципальной программы "Развитие образования Емельяновского района"</t>
  </si>
  <si>
    <t>Финансовое обеспечение государственных гарантий реализации прав граждан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административного и учебно-вспомогательного персонала в муниципальных дошкольных образовательных и общеобразовательных организациях</t>
  </si>
  <si>
    <t>Осуществление присмотра и ухода за детьми-инвалидами, детьми-сиротами и детьми, оставшимися без попечения родителей 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в рамках подпрограммы "Развитие дошкольного образования детей" муниципальной программы "Развитие образования Емельяновского района"</t>
  </si>
  <si>
    <t>Выплата и доставка компенсации части родительской платы за присмотр и уход за детьми в образовательных организациях, реализующих образовательную программу дошкольного образования в рамках подпрограммы "Развитие дошкольного образования детей" муниципальной программы "Развитие образования Емельяновского района"</t>
  </si>
  <si>
    <t>Финансовое обеспечение государственных гарантий прав граждан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 в рамках подпрограммы "Развитие дошкольного образования детей" муниципальной программы "Развитие образования Емельяновского района</t>
  </si>
  <si>
    <t>Обеспечение деятельности (оказание услуг) подведомственных учреждений в рамках подпрограммы "Развитие дошкольного образования детей" муниципальной программы "Развитие образования Емельяновского района"</t>
  </si>
  <si>
    <t>Осуществление авторского надзора и строительного контроля при проведении работ по устранению аварийной ситуации в здании МБДОУ Емельяновский детский сад "Радуга", расположенный по адресу пгт Емельяново, ул. Веселая Гора, ,д.9, в рамках подпрограммы "Развитие дошкольного образования детей" муниципальной программы "Развитие образования Емельяновского района"</t>
  </si>
  <si>
    <t>Капитальный ремонт здания МБДОУ Емельяновский детский сад "Радуга", расположенный по адресу пгт Емельяново, ул.Веселая Гора, д.9, в рамках подпрограммы "Развитие дошкольного образования детей" муниципальной программы "Развитие образования Емельяновского района"</t>
  </si>
  <si>
    <t>Устранение аварийной ситуации на объекте МБДОУ Емельяновский детский сад "Радуга", расположенный по адресу пгт Емельяново, ул. Веселая Гора,д.9, в рамках подпрограммы "Развитие дошкольного образования детей" муниципальной программы "Развитие образования Емельяновского района"</t>
  </si>
  <si>
    <t>Выполнение работ по ремонту здания МБОУ Каменноярский детский садв рамках подпрограммы "Развитие дошкольного образования детей" муниципальной программы "Развитие образования Емельяновского района"</t>
  </si>
  <si>
    <t>Реализация мероприятий за счет средств полученных за достижение наилучших значений показателей эффективности деятельности органов местного самоуправления муниципального района, за счет средств краевого бюджета, в рамках подпрограммы "Развитие дошкольного образования детей" муниципальной программы "Развитие образования Емельяновского района"</t>
  </si>
  <si>
    <t>Создание комфортных условий для пребывания детей в дошкольных образовательных организациях, осуществляемых за счет средств полученных за содействие развитию налогового потенциала, в рамках подпрограммы "Развитие дошкольного образования детей" муниципальной программы "Развитие образования Емельяновского района"</t>
  </si>
  <si>
    <t>Финансовое обеспечение (возмещение) расходных обязательств муниципальных образований, связанных с увеличением с 1 июня 2022 года региональных выплат в рамках подпрограммы "Развитие общего и дополнительного образования детей" муниципальной программы "Развитие образования Емельяновского района"</t>
  </si>
  <si>
    <t>Повышение размеров оплаты труда отдельным категориям работников бюджетной сферы в рамках подпрограммы "Развитие общего и дополнительного образования детей" муниципальной программы "Развитие образования Емельяновского района"</t>
  </si>
  <si>
    <t>Средства на повышение размеров оплаты труда отдельным категориям работников бюджетной сферы с 1 июля 2022 года на 8,6 процента в рамках подпрограммы "Развитие общего и дополнительного образования детей" муниципальной программы "Развитие образования Емельяновского района"</t>
  </si>
  <si>
    <t>Средства на увеличение размеров оплаты труда педагогических работников муниципальных учреждений дополнительного образования, реализующих программы дополнительного образования детей, и непосредственно осуществляющих тренировочный процесс работников муниципальных спортивных школ, реализующих программы спортивной подготовки, в рамках подпрограммы "Развитие общего и дополнительного образования детей" муниципальной программы "Развитие образования Емельяновского района"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</si>
  <si>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платы(минимального размера оплаты труда), в рамках подпрограммы "Развитие общего и дополнительного образования детей" муниципальной программы "Развитие образования Емельяновского района"</t>
  </si>
  <si>
    <t>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городах, в рамках подпрограммы «Развитие общего и дополнительного образования детей» муниципальной программы «Развитие образования Емельяновского района»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</si>
  <si>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в рамках подпрограммы "Развитие общего и дополнительного образования детей" муниципальной программы "Развитие образования Емельяновского района"</t>
  </si>
  <si>
    <t>Финансовое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обеспечения деятельности административного и учебно-вспомогательного персонала муниципальных общеобразовательных организаций</t>
  </si>
  <si>
    <t>Финансовое обеспечение государственных гарантий прав граждан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рамках подпрограммы "Развитие общего и дополнительного образования детей" муниципальной программы "Развитие образования Емельяновского района"</t>
  </si>
  <si>
    <t>Обеспечение питанием детей, обучающихся в муниципальных и негосударственных образовательных организациях, реализующих основные общеобразовательные программы, без взимания платы, в рамках подпрограммы "Развитие общего и дополнительного образования детей" муниципальной программы "Развитие образования Емельяновского района"</t>
  </si>
  <si>
    <t>Осуществление государственных полномочий по обеспечению отдыха и оздоровления детей в рамках подпрограммы "Развитие общего и дополнительного образования детей" муниципальной программы "Развитие образования Емельяновского района"</t>
  </si>
  <si>
    <t>Проведение мероприятий для детей и молодежи в рамках подпрограммы "Развитие общего и дополнительного образования детей" муниципальной программы "Развитие образования Емельяновского района"</t>
  </si>
  <si>
    <t>Демонтаж дымовой трубы котельной, расположенный по адресу пгт Емельяново, ул. Московская ,371А (МБОУ Емельяновская СОШ №2), за счет средств резервного фонда администрации района, в рамках подпрограммы "Развитие общего и дополнительного образования детей" муниципальной программы "Развитие образования Емельяновского района"</t>
  </si>
  <si>
    <t>Обеспечение деятельности (оказание услуг) подведомственных учреждений в рамках подпрограммы "Развитие общего и дополнительного образования детей" муниципальной программы "Развитие образования Емельяновского района"</t>
  </si>
  <si>
    <t>Средства родительской платы за путевки в организации отдыха и оздоровления детей в рамках подпрограммы "Развитие общего и дополнительного образования детей" муниципальной программы "Развитие образования Емельяновского района"</t>
  </si>
  <si>
    <t>Организация бесплатной перевозки обучающихся в муниципальном бюджетном общеобразовательном учреждении "Частоостровская средняя общеобразовательная школа" и проживающих в деревне Шивера ЗАТО Железногорск, в рамках подпрограммы "Развитие общего и дополнительного образования детей" муниципальной программы "Развитие образования Емельяновского района"</t>
  </si>
  <si>
    <t>Обеспечение функционирования модели персонифицированного финансирования дополнительного образования детей в рамках подпрограммы "Развитие общего и дополнительного образования детей" муниципальной программы "Развитие образования Емельяновского района"</t>
  </si>
  <si>
    <t>Устранение аварийной ситуации и проведение капитального ремонта здания МБОУ Емельяновская СОШ №2, в рамках подпрограммы "Развитие общего и дополнительного образования детей" муниципальной программы "Развитие образования Емельяновского района"</t>
  </si>
  <si>
    <t>Разработка проектно-сметной документации на капитальный ремонт спортивных залов общеобразовательных организаций, с проведением государственной экспертизы, в рамках подпрограммы "Развитие общего и дополнительного образования детей" муниципальной программы "Развитие образования Емельяновского района"</t>
  </si>
  <si>
    <t>Обследование технического состояния строительных конструкций здания МБОУ Зеледеевская СОШ, в рамках подпрограммы "Развитие общего и дополнительного образования детей" муниципальной программы "Развитие образования Емельяновского района"</t>
  </si>
  <si>
    <t>Организация и обеспечение обучающихся по образовательным программам начального общего образования в муниципальных образовательных организациях, за исключением обучающихся с ограниченными возможностями здоровья, бесплатным горячим питанием, предусматривающим наличие горячего блюда, не считая горячего напитка, в рамках подпрограммы "Развитие общего и дополнительного образования детей" муниципальной программы "Развитие образования Емельяновского района"</t>
  </si>
  <si>
    <t>Создание условий для предоставления горячего питания обучающимся общеобразовательных организаций,в рамках подпрограммы "Развитие общего и дополнительного образования детей" муниципальной программы "Развитие образования Емельяновского района"</t>
  </si>
  <si>
    <t>Приведение зданий и сооружений общеобразовательных организаций в соответствие с требованиями законодательства в рамках подпрограммы "Развитие общего и дополнительного образования детей" муниципальной программы "Развитие образования Емельяновского района"</t>
  </si>
  <si>
    <t>Реализация мероприятий за счет средств полученных за содействие развитию налогового потенциала в рамках подпрограммы "Развитие общего и дополнительного образования детей" муниципальной программы "Развитие образования Емельяновского района"</t>
  </si>
  <si>
    <t>Финансовое обеспечение (возмещение) расходных обязательств муниципальных образований, связанных с увеличением с 1 июня 2022 года региональных выплат в рамках подпрограммы "Обеспечение реализации муниципальной программы и прочие мероприятия в области образования" муниципальной программы "Развитие образования Емельяновского района"</t>
  </si>
  <si>
    <t>Повышение размеров оплаты труда отдельным категориям работников бюджетной сферы в рамках подпрограммы "Обеспечение реализации муниципальной программы и прочие мероприятия в области образования" муниципальной программы "Развитие образования Емельяновского района"</t>
  </si>
  <si>
    <t>Средства на повышение размеров оплаты труда работников бюджетной сферы с 1 июля 2022 года на 8,6 процента в рамках подпрограммы "Обеспечение реализации муниципальной программы и прочие мероприятия в области образования" муниципальной программы "Развитие образования Емельяновского района"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</si>
  <si>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труда), в рамках подпрограммы "Обеспечение реализации муниципальной программы и прочие мероприятия в области образования" муниципальной программы "Развитие образования Емельяновского района"</t>
  </si>
  <si>
    <t>Осуществление государственных полномочий по организации и осуществлению деятельности по опеке и попечительству (в соответствии с Законом края от20 декабря 2007 года №4-1089) в рамках подпрограммы "Обеспечение реализации муниципальной программы и прочие мероприятия в области образования" муниципальной программы "Развитие образования Емельяновского района"</t>
  </si>
  <si>
    <t>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 за счет средств краевого бюджета в рамках подпрограммы "Обеспечение реализации муниципальной программы и прочие мероприятия в области образования" муниципальной программы "Развитие образования Емельяновского района"</t>
  </si>
  <si>
    <t>Осуществление отдельных государственных полномочий по обеспечению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 сирот, детей оставшихся без попечения родителей, лиц из числа детей-сирот и детей, оставшихся без попечения родителей (в соответствии с Законом края от 8 июля 2021 года №11-5284), в рамках подпрограммы "Обеспечение реализации муниципальной программы и прочие мероприятия в области образования" муниципальной программы "Развитие образования Емельяновского района"</t>
  </si>
  <si>
    <t>Руководство и управление в сфере установленных функций органов местного самоуправления в рамках подпрограммы "Обеспечение реализации муниципальной программы и прочие мероприятия в области образования" муниципальной программы "Развитие образования Емельяновского района"</t>
  </si>
  <si>
    <t>Обеспечение деятельности (оказание услуг) подведомственных учреждений в рамках подпрограммы "Обеспечение реализации муниципальной программы и прочие мероприятия в области образования" муниципальной программы "Развитие образования Емельяновского района"</t>
  </si>
  <si>
    <t>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 за счет средств федерального и краевого бюджетов в рамках подпрограммы "Обеспечение реализации муниципальной программы и прочие мероприятия в области образования" муниципальной программы "Развитие образования Емельяновского района "</t>
  </si>
  <si>
    <t>Финансовое обеспечение (возмещение) расходных обязательств муниципальных образований, связанных с увеличением с 1 июня 2022 года региональных выплат в рамках подпрограммы "Сохранение культурного наследия" муниципальной программы "Развитие культуры и туризма Емельяновского района"</t>
  </si>
  <si>
    <t>Средства на повышение размеров оплаты труда отдельным категориям работников бюджетной сферы с 1июля 2022 года на 8,6 процента в рамках подпрограммы "Сохранение культурного наследия" муниципальной программы "Развитие культуры и туризма Емельяновского района"</t>
  </si>
  <si>
    <t>Повышение размеров оплаты труда отдельным категориям работников бюджетной сферы, в рамках подпрограммы "Сохранение культурного наследия" муниципальной программы "Развитие культуры и туризма Емельяновского района"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</si>
  <si>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труда), в рамках подпрограммы "Сохранение культурного наследия" муниципальной программы "Развитие культуры и туризма Емельяновского района"</t>
  </si>
  <si>
    <t>Обеспечение деятельности (оказания услуг) подведомственных учреждений, за счет средств районного бюджета, в рамках подпрограммы "Сохранение культурного наследия" муниципальной программы "Развитие культуры и туризма Емельяновского района"</t>
  </si>
  <si>
    <t>Обеспечение деятельности (оказания услуг) подведомственных учреждений, в части осуществления передаваемых полномочий поселка Емельяново, в рамках подпрограммы "Сохранение культурного наследия" муниципальной программы "Развитие культуры и туризма Емельяновского района"</t>
  </si>
  <si>
    <t>Государственная поддержка отрасли культуры (модернизация библиотек в части комплектования книжных фондов в рамках подпрограммы "Сохранение культурного наследия" муниципальной программы "Развитие культуры и туризма Емельяновского района"</t>
  </si>
  <si>
    <t>Комплектование книжных фондов библиотек муниципальных образований в рамках подпрограммы "Сохранение культурного наследия" муниципальной программы "Развитие культуры и туризма Емельяновского района"</t>
  </si>
  <si>
    <t>Финансовое обеспечение (возмещение) расходных обязательств муниципальных образований, связанных с увеличением с 1 июня 2022 года региональных выплат в рамках подпрограммы "Поддержка народного творчества" муниципальной программы "Развитие культуры и туризма Емельяновского района"</t>
  </si>
  <si>
    <t>Средства на повышение размеров оплаты труда отддельных категорий работников бюджетной сферы с 1 июля 2022 года на 8,6 процента в рамках подпрограммы "Поддержка народного творчества" муниципальной программы "Развитие культуры и туризма Емельяновского района"</t>
  </si>
  <si>
    <t>Повышение размеров оплаты труда отдельным категориям работников бюджетной сферы в рамках подпрограммы "Поддержка народного творчества" муниципальной программы "Развитие культуры и туризма Емельяновского района"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</si>
  <si>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труда), в рамках подпрограммы "Поддержка народного творчества" муниципальной программы "Развитие культуры и туризма Емельяновского района"</t>
  </si>
  <si>
    <t>Проведение районных культурно-массовых мероприятий в рамках подпрограммы "Поддержка народного творчества" муниципальной программы "Развитие культуры и туризма Емельяновского района"</t>
  </si>
  <si>
    <t>Обеспечение деятельности (оказание услуг) подведомственных учреждений в рамках подпрограммы "Поддержка народного творчества" муниципальной программы "Развитие культуры и туризма Емельяновского района"</t>
  </si>
  <si>
    <t>Обеспечение деятельности (оказание услуг) подведомственных учреждений в части осуществления передаваемых полномочий поселка Емельяново, в рамках подпрограммы "Поддержка народного творчества" муниципальной программы "Развитие культуры и туризма Емельяновского района"</t>
  </si>
  <si>
    <t>Осуществление переданных администрацией Мининского сельсовета полномочий по созданию условий для организации досуга и обеспечения жителей услугами организаций культуры, в рамках подпрограммы "Поддержка народного творчества" муниципальной программы "Развитие культуры и туризма Емельяновского района"</t>
  </si>
  <si>
    <t>Осуществление переданных администрацией сельсовета Памяти 13 Борцов полномочий по созданию условий для организации досуга и обеспечения жителей услугами организаций культуры, в рамках подпрограммы "Поддержка народного творчества" муниципальной программы "Развитие культуры и туризма Емельяновского района"</t>
  </si>
  <si>
    <t>Осуществление переданных администрацией Солонцовского сельсовета полномочий по созданию условий для организации досуга и обеспечения жителей услугами организаций культуры, в рамках подпрограммы "Поддержка народного творчества" муниципальной программы "Развитие культуры и туризма Емельяновского района"</t>
  </si>
  <si>
    <t>Осуществление переданных администрацией Элитовского сельсовета полномочий по созданию условий для организации досуга и обеспечения жителей услугами организаций культуры, в рамках подпрограммы "Поддержка народного творчества" муниципальной программы "Развитие культуры и туризма Емельяновского района"</t>
  </si>
  <si>
    <t>Осуществление переданных администрацией Устюгского сельсовета полномочий по созданию условий для организации досуга и обеспечения жителей услугами организаций культуры, в рамках подпрограммы "Поддержка народного творчества" муниципальной программы "Развитие культуры и туризма Емельяновского района"</t>
  </si>
  <si>
    <t>Осуществление переданных администрацией Никольского сельсовета полномочий по созданию условий для организации досуга и обеспечения жителей услугами организаций культуры, в рамках подпрограммы "Поддержка народного творчества" муниципальной программы "Развитие культуры и туризма Емельяновского района"</t>
  </si>
  <si>
    <t>Осуществление переданных администрацией Гаревского сельсовета полномочий по созданию условий для организации досуга и обеспечения жителей услугами организаций культуры, в рамках подпрограммы "Поддержка народного творчества" муниципальной программы "Развитие культуры и туризма Емельяновского района"</t>
  </si>
  <si>
    <t>Осуществление переданных администрацией Зеледеевского сельсовета полномочий по созданию условий для организации досуга и обеспечения жителей услугами организаций культуры, в рамках подпрограммы "Поддержка народного творчества" муниципальной программы "Развитие культуры и туризма Емельяновского района"</t>
  </si>
  <si>
    <t>Осуществление переданных администрацией Шуваевского сельсовета полномочий по созданию условий для организации досуга и обеспечения жителей услугами организаций культуры, в рамках подпрограммы "Поддержка народного творчества" муниципальной программы "Развитие культуры и туризма Емельяновского района"</t>
  </si>
  <si>
    <t>Осуществление переданных администрацией Частоостровского сельсовета полномочий по созданию условий для организации досуга и обеспечения жителей услугами организаций культуры, в рамках подпрограммы "Поддержка народного творчества" муниципальной программы "Развитие культуры и туризма Емельяновского района"</t>
  </si>
  <si>
    <t>Осуществление переданных администрацией Тальского сельсовета полномочий по созданию условий для организации досуга и обеспечения жителей услугами организаций культуры, в рамках подпрограммы "Поддержка народного творчества" муниципальной программы "Развитие культуры и туризма Емельяновского района"</t>
  </si>
  <si>
    <t>Обеспечение развития и укрепления материально-технической базы домов культуры в населенных пунктах с числом жителей до 50 тысяч человек, в рамках подпрограммы "Поддержка народного творчества" муниципальной программы "Развитие культуры и туризма Емельяновского района"</t>
  </si>
  <si>
    <t>Реализация мероприятий за счет средств полученных за содействие развитию налогового потенциала в рамках подпрограммы "Поддержка народного творчества" муниципальной программы "Развитие культуры и туризма Емельяновского района"</t>
  </si>
  <si>
    <t>Государственная поддержка отрасли культуры (поддержка лучших работников сельских учреждений культуры) в рамках подпрограммы "Поддержка народного творчества" муниципальной программы "Развитие культуры и туризма Емельяновского района"</t>
  </si>
  <si>
    <t>Государственная поддержка отрасли культуры (поддержка лучших сельских учреждений культуры) в рамках подпрограммы "Поддержка народного творчества" муниципальной программы "Развитие культуры и туризма Емельяновского района"</t>
  </si>
  <si>
    <t>Субсидии для постоянно действующих коллективов самодеятельного художественного творчества (любительским творческим коллективам) на поддержку творческих фестивалей и конкурсов, в том числе для детей и молодежи, в рамках подпрограммы "Поддержка народного творчества" муниципальной программы "Развитие культуры и туризма Емельяновского района"</t>
  </si>
  <si>
    <t>Финансовое обеспечение (возмещение) расходных обязательств муниципальных образований, связанных с увеличением с 1 июня 2022 года региональных выплат в рамках подпрограммы "Обеспечение условий реализации муниципальной программы и прочие мероприятия" муниципальной программы "Развитие культуры и туризма Емельяновского района"</t>
  </si>
  <si>
    <t>Повышение размеров оплаты труда отдельным категориям работников бюджетной сферы в рамках подпрограммы "Обеспечение условий реализации муниципальной программы и прочие мероприятия" муниципальной программы "Развитие культуры и туризма Емельяновского района"</t>
  </si>
  <si>
    <t>Средства на повышение размеров оплаты труда отдельным категориям работников бюджетной сферы с 1 июля 2022 года на 8,6 процента в рамках подпрограммы "Обеспечение условий реализации муниципальной программы и прочие мероприятия" муниципальной программы "Развитие культуры и туризма Емельяновского района"</t>
  </si>
  <si>
    <t>Повышение размеров оплаты труда отдельным категориям работников бюджетной сферы, в рамках подпрограммы "Обеспечение условий реализации муниципальной программы и прочие мероприятия" муниципальной программы "Развитие культуры и туризма Емельяновского района"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</si>
  <si>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труда), в рамках подпрограммы "Обеспечение условий реализации муниципальной программы и прочие мероприятия муниципальной программы "Развитие культуры и туризма Емельяновского района"</t>
  </si>
  <si>
    <t>Руководство и управление в сфере установленных функций органов местного самоуправления в рамках подпрограммы "Обеспечение условий реализации муниципальной программы и прочие мероприятия муниципальной программы "Развитие культуры и туризма Емельяновского района"</t>
  </si>
  <si>
    <t>Обеспечение деятельности (оказание услуг) подведомственных учреждений в рамках подпрограммы "Обеспечение условий реализации муниципальной программы и прочие мероприятия муниципальной программы "Развитие культуры и туризма Емельяновского района"</t>
  </si>
  <si>
    <t>Финансовое обеспечение (возмещение) расходных обязательств муниципальных образований, связанных с увеличением с 1 июня 2022 года региональных выплат в рамках подпрограммы "Развитие архивного дела в Емельяновском районе" муниципальной программы "Развитие культуры и туризма Емельяновского района"</t>
  </si>
  <si>
    <t>Повышение размеров оплаты труда отдельным категориям работников бюджетной сферы, в рамках подпрограммы "Развитие архивного дела в Емельяновском районе" муниципальной программы "Развитие культуры и туризма Емельяновского района"</t>
  </si>
  <si>
    <t>Средства на повышение размеров оплаты труда отдельным категориям работников бюджетной сферы с 1 июля 2022года на 8,6 процента в рамках подпрограммы "Развитие архивного дела в Емельяновском районе " муниципальной программы "Развитие культуры и туризма Емельяновского района "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</si>
  <si>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труда), в рамках подпрограммы "Развитие архивного дела в Емельяновском районе" муниципальной программы "Развитие культуры и туризма Емельяновского района"</t>
  </si>
  <si>
    <t>Осуществление государственных полномочий в области архивного дела в рамках подпрограммы "Развитие архивного дела в Емельяновском районе" муниципальной программы "Развитие культуры и туризма Емельяновского района"</t>
  </si>
  <si>
    <t>Обеспечение деятельности (оказание услуг) подведомственных учреждений в рамках подпрограммы "Развитие архивного дела в Емельяновском районе" муниципальной программы "Развитие культуры и туризма Емельяновского района"</t>
  </si>
  <si>
    <t>Финансовое обеспечение (возмещение) расходных обязательств муниципальных образований, связанных с увеличением с 1 июня 2022 года региональных выплат в рамках подпрограммы "Вовлечение молодежи Емельяновского района в социальную практику" муниципальной программы "Молодежь Емельяновского района в XXI веке"</t>
  </si>
  <si>
    <t>Повышение размеров оплаты труда отдельным категориям работников бюджетной сферы в рамках подпрограммы "Вовлечение молодежи Емельяновского района в социальную практику" муниципальной программы "Молодежь Емельяновского района в XXI веке"</t>
  </si>
  <si>
    <t>Средства на повышение размеров оплаты труда отдельным категориям работников бюджетной сферы с 1 июля 2022 года на 8,6 процента в рамках подпрограммы"Вовлечение молодежи Емельяновского района в социальную практику" муниципальной программы "Молодежь Емельяновского района в XXI веке"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</si>
  <si>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труда), в рамках подпрограммы "Вовлечение молодежи Емельяновского района в социальную практику" муниципальной программы "Молодежь Емельяновского района в XXI веке"</t>
  </si>
  <si>
    <t>Мероприятия по вовлечению молодежи в общественную деятельность в рамках подпрограммы "Вовлечение молодежи Емельяновского района в социальную практику" муниципальной программы "Молодежь Емельяновского района в XXI веке"</t>
  </si>
  <si>
    <t>Обеспечение деятельности (оказание услуг) подведомственных учреждений в рамках подпрограммы "Вовлечение молодежи Емельяновского района в социальную практику" муниципальной программы "Молодежь Емельяновского района в XXI веке"</t>
  </si>
  <si>
    <t>Развитие системы патриотического воспитания в рамках деятельности муниципального молодежного центра, в рамках подпрограммы "Вовлечение молодежи Емельяновского района в социальную практику" муниципальной программы "Молодежь Емельяновского района в XXI веке"</t>
  </si>
  <si>
    <t>Поддержка деятельности муниципальных центров в рамках подпрограммы "Вовлечение молодежи Емельяновского района в социальную практику" муниципальной программы "Молодежь Емельяновского района в XXI веке"</t>
  </si>
  <si>
    <t>Приобретение канцелярии для несовершеннолетних, находящихся в трудной жизненной ситуации, социально опасном положении в рамках межведомственной акции "Помоги пойти учиться" в рамках подпрограммы "Профилактика безнадзорности и правонарушений среди несовершеннолетних в Емельяновском районе" муниципальной программы "Молодежь Емельяновского района в ХХI веке"</t>
  </si>
  <si>
    <t>Предоставление муниципальных грантов в форме субсидий в рамках подпрограммы "Обеспечение реализации общественных и гражданских инициатив и поддержки социально ориентированных некоммерческих организаций", муниципальной программы "Содействие развитию и поддержка социально ориентированных некоммерческих организаций, общественных объединений и инициатив гражданского общества"</t>
  </si>
  <si>
    <t>Предоставление дотаций на выравнивание бюджетной обеспеченности поселений за счет средств краевого бюджета в рамках подпрограммы "Создание условий для эффективного и ответственного управления муниципальными финансами, повышения устойчивости бюджетов муниципальных образований Емельяновского района" муниципальной программы "Управление муниципальными финансами Емельяновского района"</t>
  </si>
  <si>
    <t>Предоставление дотаций на выравнивание бюджетной обеспеченности поселений за счет средств районного бюджета в рамках подпрограммы "Создание условий для эффективного и ответственного управления муниципальными финансами, повышения устойчивости бюджетов муниципальных образований Емельяновского района" муниципальной программы "Управление муниципальными финансами Емельяновского района"</t>
  </si>
  <si>
    <t>Межбюджетные трансферты на обеспечение сбалансированности бюджетов поселений в рамках подпрограммы "Создание условий для эффективного и ответственного управления муниципальными финансами, повышения устойчивости бюджетов муниципальных образований Емельяновского района" муниципальной программы "Управление муниципальными финансами Емельяновского района"</t>
  </si>
  <si>
    <t>Расходы на обслуживание мунипального долга Емельяновского района в рамках подпрограммы "Управление муниципальным долгом Емельяновского района" муниципальной программы "Управление муниципальными финансами Емельяновского района</t>
  </si>
  <si>
    <t>Финансовое обеспечение (возмещение) расходных обязательств муниципальных образований, связанных с увеличением с 1 июня 2022 года региональных выплат в рамках подпрограммы "Обеспечение реализации муниципальной программы и прочие мероприятия" муниципальной программы "Управление муниципальными финансами Емельяновского района"</t>
  </si>
  <si>
    <t>Повышение размеров оплаты труда отдельным категориям работников бюджетной сферы в рамках подпрограммы "Обеспечение реализации муниципальной программы и прочие мероприятия" муниципальной программы "Управление муниципальными финансами Емельяновского района"</t>
  </si>
  <si>
    <t>Средства на повышение размеров оплаты труда отдельным категориям работников бюджетной сферы с 1июля 2022 года на 8,6 процента в рамках подпрограммы "Обеспечение реализации муниципальной программы и прочие мероприятия" муниципальной программы "Управление муниципальными финансами Емельяновского района"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</si>
  <si>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труда), в рамках подпрограммы "Обеспечение реализации муниципальной программы и прочие мероприятия" муниципальной программы "Управление муниципальными финансами Емельяновского района"</t>
  </si>
  <si>
    <t>Руководство и управление в сфере установленных функций органов местного самоуправления в рамках подпрограммы "Обеспечение реализации муниципальной программы и прочие мероприятия" муниципальной программы "Управление муниципальными финансами Емельяновского района"</t>
  </si>
  <si>
    <t>Обеспечение деятельности (оказание услуг) подведомственных учреждений в рамках подпрограммы "Обеспечение реализации муниципальной программы и прочие мероприятия" муниципальной программы "Управление муниципальными финансами Емельяновского района"</t>
  </si>
  <si>
    <t>Осуществление полномочий по организации бухгалтерского учета, переданных администрацией Зеледеевского сельсовета, в рамках подпрограммы "Обеспечение реализации муниципальной программы и прочие мероприятия" муниципальной программы "Управление муниципальными финансами Емельяновского района"</t>
  </si>
  <si>
    <t>Осуществление переданных поселениями полномочий по исполнению бюджета, в рамках подпрограммы "Обеспечение реализации муниципальной программы и прочие мероприятия" муниципальной программы "Управление муниципальными финансами Емельяновского района"</t>
  </si>
  <si>
    <t>Осуществление полномочий по организации бухгалтерского учета ,переданных администрацией сельсовета Памяти 13 Борцов, в рамках подпрограммы "Обеспечение реализации муниципальной программы и прочие мероприятия" муниципальной программы "Управление муниципальными финансами Емельяновского района "</t>
  </si>
  <si>
    <t>Финансовое обеспечение (возмещение) расходных обязательств муниципальных образований, связанных с увеличением с 1 июня 2022 года региональных выплат в рамках подпрограммы "Развитие массовой физической культуры и спорта" муниципальной программы "Развитие физической культуры, спорта в Емельяновском районе"</t>
  </si>
  <si>
    <t>Повышение размеров оплаты труда отдельным категориям работников бюджетной сферы в рамках подпрограммы "Развитие массовой физической культуры и спорта" муниципальной программы "Развитие физической культуры, спорта в Емельяновском районе"</t>
  </si>
  <si>
    <t>Средства на повышение размеров оплаты труда отдельным категориям работников бюджетной сферы с 1 июля 2022 года на 8,6процента в рамках подпрограммы "Развитие массовой физической культуры и спорта" муниципальной программы "Развитие физической культуры, спорта в Емельяновском районе"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</si>
  <si>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труда), в рамках подпрограммы "Развитие массовой физической культуры и спорта" муниципальной программы "Развитие физической культуры, спорта в Емельяновском районе"</t>
  </si>
  <si>
    <t>Проведение районных спортивно- массовых мероприятий в рамках подпрограммы "Развитие массовой физической культуры и спорта" муниципальной программы "Развитие физической культуры, спорта в Емельяновском районе"</t>
  </si>
  <si>
    <t>Обеспечение деятельности (оказание услуг) подведомственных учреждений в рамках подпрограммы "Развитие массовой физической культуры и спорта" муниципальной программы "Развитие физической культуры, спорта в Емельяновском районе"</t>
  </si>
  <si>
    <t>Осуществление переданных поселком Емельяново отдельных полномочий в области физической культуры и спорта, в рамках подпрограммы "Развитие массовой физической культуры и спорта" муниципальной программы "Развитие физической культуры, спорта в Емельяновском районе "</t>
  </si>
  <si>
    <t>Осуществление технического надзора и юридического сопровождения при выполнении работ на устройство плоскостных спортивных сооруженийв рамках подпрограммы "Развитие массовой физической культуры и спорта" муниципальной программы "Развитие физической культуры, спорта в Емельяновском районе"</t>
  </si>
  <si>
    <t>Поддержка физкультурно-спортивных клубов по месту жительства, в рамках подпрограммы "Развитие массовой физической культуры и спорта" муниципальной программы "Развитие физической культуры, спорта в Емельяновском районе"</t>
  </si>
  <si>
    <t>Реализация мероприятий предусмотренных за счет средств полученных за достижение наилучших значений показателей эффективности деятельности органов местного самоуправления муниципального района , за счет средств краевого бюджета, в рамках подпрограммы "Развитие массовой физической культуры и спорта" муниципальной программы "Развитие физической культуры, спорта в Емельяновском районе"</t>
  </si>
  <si>
    <t>Устройство плоскостных спортивных сооружений в сельской местности в рамках подпрограммы "Развитие массовой физической культуры и спорта" муниципальной программы "Развитие физической культуры, спорта в Емельяновском районе"</t>
  </si>
  <si>
    <t>Обеспечение деятельности Центра содействия малому и среднему предпринимательству, с целью оказания консультативной, методической поддержки субъектов малого и среднего предпринимательства по ведению предпринимательской деятельности, в рамках подпрограммы "Развитие субъектов малого и среднего предпринимательства" муниципальной программы "Развитие субъектов малого и среднего предпринимательства Емельяновского района"</t>
  </si>
  <si>
    <t>Предоставление субсидий субъектам малого и среднего предпринимательства, за счет средств краевого и районного бюджетов, в рамках подпрограммы "Развитие субъектов малого и среднего предпринимательства " муниципальной программы "Развитие субъектов малого и среднего предпринимательства Емельяновского района"</t>
  </si>
  <si>
    <t>Реализация муниципальной программы развития субъектов малого и среднего предпринимательства в целях предоставления грантовой поддержки на начало ведения предпринимательской деятельности в рамках подпрограммы "Развитие субъектов малого и среднего предпринимательства " муниципальной программы "Развитие субъектов малого и среднего предпринимательства Емельяновского района"</t>
  </si>
  <si>
    <t>Содержание автомобильных дорог общего пользования местного значения и искусственных сооружений за счет средств дорожного фонда Емельяновского района в рамках подпрограммы "Дороги Емельяновского района" муниципальной программы "Развитие транспорта в Емельяновском районе"</t>
  </si>
  <si>
    <t>Осуществление переданных поселениями полномочий по проведению лабораторных исследований качества покрытия из асфальтно-бетонной смеси при производстве дорожных работ, в рамках подпрограммы "Дороги Емельяновского района" муниципальной программы "Развитие транспорта в Емельяновском районе"</t>
  </si>
  <si>
    <t>Осуществление технического надзора и юридического сопровождения при выполнении работ по ремонту дорог местного значения в рамках подпрограммы "Дороги Емельяновского района" муниципальной программы "Развитие транспорта в Емельяновском районе"</t>
  </si>
  <si>
    <t>Паспортизация автомобильных дорог общего пользования местного значения в рамках подпрограммы "Дороги Емельяновского района" муниципальной программы "Развитие транспорта в Емельяновском районе"</t>
  </si>
  <si>
    <t>Осуществление дорожной деятельности в целях решения задач социально-экономического развития территорий за счет средств дорожного фонда Красноярского края, в рамках подпрограммы "Дороги Емельяновского района" муниципальной программы "Развитие транспорта в Емельяновском районе"</t>
  </si>
  <si>
    <t>Ремонт автомобильных дорог общего пользования местного значения, являющихся подъездами к садоводческим, огородническим и дачным некоммерческим товариществам, за счет средств дорожного фонда Емельяновского района,в рамках подпрограммы "Дороги Емельяновского района" муниципальной программы "Развитие транспорта в Емельяновском районе"</t>
  </si>
  <si>
    <t>Содержание автомобильных дорог общего пользования местного значения, в рамках подпрограммы "Дороги Емельяновского района" муниципальной программы "Развитие транспорта в Емельяновском районе"</t>
  </si>
  <si>
    <t>Капитальный ремонт и ремонт автомобильных дорог общего пользования местного значения за счет средств дорожного фонда Емельяновского района в рамках подпрограммы "Дороги Емельяновского района" муниципальной программы "Развитие транспорта в Емельяновском районе"</t>
  </si>
  <si>
    <t>Разработка проектной документации по восстановлению мостов и путепроводов на автомобильных дорогах местного значения, находящихся в аварийном и предаварийном состоянии, за счет средств дорожного фонда Красноярского края , в рамках подпрограммы "Дороги Емельяновского района" муниципальной программы "Развитие транспорта в Емельяновском районе"</t>
  </si>
  <si>
    <t>Предоставление субсидий юридическим лицам (за исключением государственных и муниципальных учреждений) и индивидуальным предпринимателям в целях возмещения недополученных доходов, возникающих в связи с регулярными перевозками пассажиров автомобильным транспортом по муниципальным маршрутам с небольшой интенсивностью пассажиропотока в рамках отдельных мероприятий муниципальной программы «Развитие транспорта в Емельяновском районе»</t>
  </si>
  <si>
    <t>Организация регулярных перевозок пассажиров и багажа автомобильным транспортом по муниципальным маршрутам пригородного сообщения по регулируемым тарифам в рамках отдельных мероприятий муниципальной программы «Развитие транспорта в Емельяновском районе»</t>
  </si>
  <si>
    <t>Выполнение отдельных государственных полномочий по организации проведения мероприятий по отлову и содержанию безнадзорных животных в рамках подпрограммы "Устойчивое развитие сельских территорий" муниципальной программы "Развитие сельского хозяйства в Емельяновском районе"</t>
  </si>
  <si>
    <t>Выполнение отдельных государственных полномочий по решению вопросов поддержки сельскохозяйственного производства в рамках подпрограммы "Обеспечение реализации муниципальной программы и прочие мероприятия" муниципальной программы "Развитие сельского хозяйства в Емельяновском районе"</t>
  </si>
  <si>
    <t>Повышение размеров оплаты труда отдельным категориям работников бюджетной сферы в рамках подпрограммы "Обеспечение реализации муниципальной программы" муниципальной программы "Реформирование и модернизация жилищно-коммунальной инфраструктуры и повышение энергетической эффективности, охрана окружающей среды и экологическая безопасность"</t>
  </si>
  <si>
    <t>Средства на повышение размеров оплаты труда отдельным категориям работников бюджетной сферы с 1 июля 2022 года на 8,6 процента в рамках подпрограммы "Обеспечение реализации муниципальной программы" муниципальной программы "Реформирование и модернизация жилищно-коммунальной инфраструктуры и повышение энергетической эффективности, охрана окружающей среды и экологическая безопасность"</t>
  </si>
  <si>
    <t>Обеспечение деятельности (оказание услуг) подведомственных учреждений в рамках подпрограммы "Обеспечение реализации муниципальной программы" муниципальной программы "Реформирование и модернизация жилищно-коммунальной инфраструктуры и повышение энергетической эффективности, охрана окружающей среды и экологическая безопасность"</t>
  </si>
  <si>
    <t>Осуществление части полномочий поселений в сфере организации теплоснабжения (подготовка к отопительному периоду) в рамках подпрограммы "Обеспечение реализации муниципальной программы" муниципальной программы "Реформирование и модернизация жилищно-коммунальной инфраструктуры и повышение энергетической эффективности, охрана окружающей среды и экологическая безопасность"</t>
  </si>
  <si>
    <t>Осуществление отдельных полномочий поселений по разработке проектов краткосрочных планов капитального ремонта общего имущества в многоквартирных домах на 2023--2025гг. и их утверждение,в рамках подпрограммы "Обеспечение реализации муниципальной программы" муниципальной программы "Реформирование и модернизация жилищно-коммунальной инфраструктуры и повышение энергетической эффективности, охрана окружающей среды и экологическая безопасность"</t>
  </si>
  <si>
    <t>Мероприятия по охране окружающей среды в рамках подпрограммы "Охрана окружающей среды и экологическая безопасность" муниципальной программы "Реформирование и модернизация жилищно-коммунальной инфраструктуры и повышение энергетической эффективности, охрана окружающей среды и экологическая безопасность"</t>
  </si>
  <si>
    <t>Обустройство мест(площадок) накопления отходов потребления в рамках подпрограммы "Охрана окружающей среды и экологическая безопасность" муниципальной программы "Реформирование и модернизация жилищно-коммунальной инфраструктуры и повышение энергетической эффективности, охрана окружающей среды и экологическая безопасность"</t>
  </si>
  <si>
    <t>Выполнение комплекса кадастровых работ по межеванию земельных участков под контейнерными площадками для твердых бытовых отходов в сельских поселениях Емельяновского района за счет средств, полученных за содействие развитию налогового потенциала, в рамках подпрограммы "Охрана окружающей среды и экологическая безопасность" муниципальной программы "Реформирование и модернизация жилищно-коммунальной инфраструктуры и повышение энергетической эффективности, охрана окружающей среды и экологическая безопасность"</t>
  </si>
  <si>
    <t>Осуществление технического надзора и юридического сопровождения при выполнении работ по капитальному ремонту, реконструкции объектов коммунальной инфраструктуры, источников тепловой энергии и тепловых сетей, находящихся в муниципальной собственности, приобретение технологического оборудования, спецтехники для обеспечения функционирования систем теплоснабжения, электроснабжения и водоснабжения, в рамках подпрограммы "Модернизация, реконструкция и капитальный ремонт объектов коммунальной инфраструктуры муниципальных образований Емельяновского района" муниципальной программы "Реформирование и модернизация жилищно-коммунальной инфраструктуры и повышение энергетической эффективности, охрана окружающей среды и экологическая безопасность"</t>
  </si>
  <si>
    <t>Приобретение технологического оборудования для объектов коммунальной инфраструктуры, находящихся в муниципальной собственности, в рамках подпрограммы " Модернизация, реконструкция и капитальный ремонт объектов коммунальной инфраструктуры муниципальных образований Емельяновского района" муниципальной программы «Реформирование и модернизация жилищно-коммунальной инфраструктуры и повышение энергетической эффективности, охрана окружающей среды и экологическая безопасность»</t>
  </si>
  <si>
    <t>Выполнение проектных работ по разработке проектной зоны санитарной охраны насосной станции второго подъема, расположенной по адресу: г. Красноярск, ул. Норильская, находящейся в собственности муниципального района, в рамках подпрограммы "Модернизация, реконструкция и капитальный ремонт объектов коммунальной инфраструктуры муниципальных образований Емельяновского района" муниципальной программы "Реформирование и модернизация жилищно-коммунальной инфраструктуры и повышение энергетической эффективности, охрана окружающей среды и экологическая безопасность"</t>
  </si>
  <si>
    <t>Капитальный ремонт, реконструкция объектов коммунальной инфраструктуры, источников тепловой энергии и тепловых сетей, находящихся в муниципальной собственности,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водоотведения, в рамках подпрограммы " Модернизация, реконструкция и капитальный ремонт объектов коммунальной инфраструктуры муниципальных образований Емельяновского района" муниципальной программы "Реформирование и модернизация жилищно-коммунальной инфраструктуры и повышение энергетической эффективности, охрана окружающей среды и экологическая безопасность"</t>
  </si>
  <si>
    <t>Осуществление государственных полномочий по реализации отдельных мер по обеспечению ограничения платы граждан за коммунальные услуги, в рамках муниципальной программы "Реформирование и модернизация жилищно-коммунальной инфраструктуры и повышение энергетической эффективности, охрана окружающей среды и экологическая безопасность"</t>
  </si>
  <si>
    <t>Обустройство и восстановление воинских захоронений в рамках муниципальной программы "Реформирование и модернизация жилищно-коммунальной инфраструктуры и повышение энергетической эффективности, охрана окружающей среды и экологическая безопасность"</t>
  </si>
  <si>
    <t>Финансовое обеспечение (возмещение) затрат теплоснабжающих и энергоснабжающих организаций, осуществляющих производство и (или) реаизацию тепловой и электрической энергии, возникающих вследствие разницы между фактической стоимостью топлива и стоимостью топлива, учтенной в тарифах на тепловую и электрическую энергию на 2022 год в рамках муниципальной программы "Реформирование и модернизация жилищно-коммунальной инфраструктуры и повышение энергетической эффективности, охрана окружающей среды и экологическая безопасность"</t>
  </si>
  <si>
    <t>Предоставление социальных выплат молодым семьям на приобретение (строительство) жилья в рамках подпрограммы "Обеспечение жильем молодых семей в Емельяновском районе" муниципальной программы "Создание условий для обеспечения доступным и комфортным жильем граждан"</t>
  </si>
  <si>
    <t>Осуществление полномочий поселка Емельяново на реализацию мероприятия по оказанию услуг по осуществлению строительного контроля (технического надзора) за выполнением работ по строительству автомобильной дороги в рамках проекта по титулу "Строительство эектрических сетей напряжением 10/0,4 кВ и улично-дорожной сети общего пользования местного значения в п.г.т. Емельяново Емельяновского района Красноярского края"- 1 этап, за счет средств поселка Емельяново, в рамках подпрограммы "Создание условий для обеспечения доступным и комфортным жильем граждан проживающих на территории Емельяновского района" муниципальной программы "Создание условий для обеспечения доступным и комфортным жильем граждан"</t>
  </si>
  <si>
    <t>Осуществление переданных полномочий поселка Емельяново на реализацию мероприятия по оказанию услуг по осуществлению авторского надзора за выполнением работ по строительству автомобильной дороги-1 этап строительства объекта капитального строительства по титулу "Строительство электрических сетей напряжением 10/0,4 кВ и улично-дорожной сети общего пользования местного значения в п.г.т. Емельяново Емельяновского районе Красноярского края " в рамках подпрограммы "Создание условий для обеспечения доступным и комфортным жильем граждан Емельяновского района" муниципальной программы "Создание условий для обеспечения доступным и комфортным жильем граждан" за счет средств бюджета поселка Емельяново</t>
  </si>
  <si>
    <t>Разработка проекта внесения изменений в генеральный план и правила землепользования и застройки муниципальных образований Мининского и Элитовского сельсоветов, в рамках подпрограммы "Создание условий для обеспечения доступным и комфортным жильем граждан Емельяновского района" муниципальной программы "Создание условий для обеспечения доступным и комфортным жильем граждан"</t>
  </si>
  <si>
    <t>Осуществление переданных поселком Емельяново полномочий по изготовлению технических паспортов на объект:Электрические сети напряжением 10/0,4 кВ на площадке севернее птицефабрики "Заря", между автодорогой "Емельяново - Мужичкино" и "Емельяново -Устюг" и на площадке в 3 км севернее птицефабрики "Заря" между автодорогой "Емельяново -Мужичкино" и "Емельяново-Устюг" в пгт Емельяново в рамках подпрограммы "Создание условий для обеспечения доступным и комфортным жильем граждан Емельяновского района" муниципальной программы "Создание условий для обеспечения доступным и комфортным жильем граждан"</t>
  </si>
  <si>
    <t>Строительство муниципальных объектов коммунальной и транспортной инфраструктуры в рамках подпрограммы "Создание условий для обеспечения доступным и комфортным жильем граждан проживающих на территории Емельяновского района" муниципальной программы "Создание условий для обеспечения доступным и комфортным жильем граждан"</t>
  </si>
  <si>
    <t>Оплата услуг по охране, коммунальным услугам зданий и сооружений, находящихся в казне муниципального образования Емельяновский район, в рамках подпрограммы "Управление и распоряжение муниципальным имуществом" муниципальной программы "Управление муниципальным имуществом Емельяновского района"</t>
  </si>
  <si>
    <t>Проведение работ по определению рыночной стоимости объектов движимого и недвижимого имущества в рамках подпрограммы "Управление и распоряжение муниципальным имуществом" муниципальной программы "Управление муниципальным имуществом Емельяновского района"</t>
  </si>
  <si>
    <t>Обеспечение взноса на капитальный ремонт общего имущества в многоквартирных домах, собственником помещений в которых является муниципальное образование Емельяновский район в рамках подпрограммы "Управление и распоряжение муниципальным имуществом" муниципальной программы "Управление муниципальным имуществом Емельяновского района"</t>
  </si>
  <si>
    <t>Оплата коммунальных услуг за муниципальное имущество, до момента его предоставления пользователям, в рамках подпрограммы "Управление и распоряжение муниципальным имуществом" муниципальной программы "Управление муниципальным имуществом Емельяновского района"</t>
  </si>
  <si>
    <t>Приобретение жилых помещений (квартир) в замен жилых помещений, расположенных в жилых домах, признанных аварийными и подлежащими сносу, в рамках подпрограммы "Управление и распоряжение муниципальным имуществом" муниципальной программы "Управление муниципальным имуществом Емельяновского района"</t>
  </si>
  <si>
    <t>Возмездное оказание услуг по организации деятельности МУП ЕЭС (оплата директору и бухгалтеру), а также программы 1С предприятие,в рамках подпрограммы "Управление и распоряжение муниципальным имуществом" муниципальной программы «Управление муниципальным имуществом Емельяновского района»</t>
  </si>
  <si>
    <t>Обследование технического состояния конструктивных элементов зданий и систем инженерного обеспечениянежилых зданий, в рамках подпрограммы "Управление и распоряжение муниципальным имуществом" муниципальной программы «Управление муниципальным имуществом Емельяновского района»</t>
  </si>
  <si>
    <t>Разработка проектной и рабочей документации на снос объектов капитального строительствав рамках подпрограммы "Управление и распоряжение муниципальным имуществом" муниципальной программы «Управление муниципальным имуществом Емельяновского района»</t>
  </si>
  <si>
    <t>Осуществление переданных администрацией поселка Емельяново полномочий в области муниципального земельного контроля, в рамках подпрограммы "Управление земельными ресурсами" муниципальной программы "Управление муниципальным имуществом Емельяновского района"</t>
  </si>
  <si>
    <t>Проведение работ по формированию земельных участков для дальнейшего предоставления путем проведения аукциона в рамках подпрограммы "Управление земельными ресурсами" муниципальной программы «Управление муниципальным имуществом Емельяновского района»</t>
  </si>
  <si>
    <t>Оказание услуг по геодезическому измерению территории земельных участков, изготовление план-схемы территории земельных участков при проведении проверок соблюдения норм требований земельного законодательства, в рамках подпрограммы "Управление земельными ресурсами" муниципальной программы "Управление муниципальным имуществом Емельяновского района"</t>
  </si>
  <si>
    <t>Проведение комплексных кадастровых работ в рамках подпрограммы "Управление земельными ресурсами" муниципальной программы "Управление муниципальным имуществом Емельяновского района"</t>
  </si>
  <si>
    <t>Финансовое обеспечение (возмещение) расходных обязательств муниципальных образований, связанных с увеличением с 1 июня 2022 года региональных выплат в рамках подпрограммы "Обеспечение реализации муниципальной программы и прочие мероприятия" муниципальной программы «Управление муниципальным имуществом Емельяновского района»</t>
  </si>
  <si>
    <t>Средства на повышение размеров оплаты труда отдельных категорий работников бюджетной сферы с 1 июля 2022 года на 8,6 процента в рамках подпрограммы "Обеспечение реализации муниципальной программы и прочие мероприятия" муниципальной программы «Управление муниципальным имуществом Емельяновского района»</t>
  </si>
  <si>
    <t>Региональные выплаты и выплаты , обеспечивающие уровень заработной платы работников бюджетной сферы не ниже размера минимальной заработной платы(минимального размера оплаты труда), в рамках подпрограммы "Обеспечение реализации муниципальной программы и прочие мероприятия" муниципальной программы "Управление муниципальным имуществом Емельяновского района"</t>
  </si>
  <si>
    <t>Осуществление переданных полномочий в соответствии с Законом Красноярского края от 24.12.2009 № 9-4225 "О наделении органов местного самоуправления муниципальных районов, муниципальных округов и городских округов края государственными полномочиями по обеспечению жилыми помещениями детей сирот и детей, оставшихся без попечения родителей, лиц из числа детей-сирот и детей, оставшихся без попечения родителей", в рамках в рамках подпрограммы "Обеспечение реализации муниципальной программы и прочие мероприятия" муниципальной программы «Управление муниципальным имуществом Емельяновского района»</t>
  </si>
  <si>
    <t>Руководство и управление в сфере установленных функций органов местного самоуправления в рамках подпрограммы "Обеспечение реализации муниципальной программы и прочие мероприятия" муниципальной программы «Управление муниципальным имуществом Емельяновского района»</t>
  </si>
  <si>
    <t>Реализация мероприятий за счет средств полученных за содействие развитию налогового потенциала в рамках подпрограммы "Обеспечение реализации муниципальной программы и прочие мероприятия" муниципальной программы «Управление муниципальным имуществом Емельяновского района»</t>
  </si>
  <si>
    <t>Проведение мероприятий посвященных Дню солидарности борьбы с терроризмом в рамках подпрограммы "Противодействие терроризму и экстремизму на территории Емельяновского района" муниципальной программы Емельяновского района "Обеспечение общественного порядка, противодействие терроризму, экстремизму, наркомании и коррупции"</t>
  </si>
  <si>
    <t>Проведение конкурса рисунков "Дружба народов" к Дню народного единства в рамках подпрограммы "Противодействие терроризму и экстремизму на территории Емельяновского района" муниципальной программы Емельяновского района "Обеспечение общественного порядка, противодействие терроризму, экстремизму, наркомании и коррупции"</t>
  </si>
  <si>
    <t>Проведение спортивного мероприятия за здоровый образ жизни в рамках подпрограммы "Профилактика наркомании, алкоголизма и пьянства на территории Емельяновского района" муниципальной программы Емельяновского района "Обеспечение общественного порядка, противодействие терроризму, экстремизму, наркомании и коррупции"</t>
  </si>
  <si>
    <t>Проведение конкурса рисунков школьников за здоровый образ жизни в рамках подпрограммы "Профилактика наркомании, алкоголизма и пьянства на территории Емельяновского района" муниципальной программы Емельяновского района "Обеспечение общественного порядка, противодействие терроризму, экстремизму, наркомании и коррупции"</t>
  </si>
  <si>
    <t>Проведение работ по уничтожению сорняков дикорастущей конопли (с применением гербицидов, скашивания) в рамках подпрограммы "Профилактика наркомании, алкоголизма и пьянства на территории Емельяновского района" муниципальной программы Емельяновского района "Обеспечение общественного порядка, противодействие терроризму, экстремизму, наркомании и коррупции"</t>
  </si>
  <si>
    <t>Организация выпуска и распространение среди населения памяток (листовок) о порядке действий при совершении правонарушений в рамках подпрограммы "Профилактика правонарушений на территории Емельяновского района" муниципальной программы Емельяновского района "Обеспечение общественного порядка, противодействие терроризму, экстремизму, наркомании и коррупции"</t>
  </si>
  <si>
    <t>Приобретение и распространение блокнотов антикоррупционной направленности, в рамках подпрограммы "Противодействие коррупции в органах местного самоуправления и муниципальных учреждениях Емельяновского района" муниципальной программы Емельяновского района "Обеспечение общественного порядка, противодействие терроризму, экстремизму, наркомании и коррупции"</t>
  </si>
  <si>
    <t>Итого</t>
  </si>
  <si>
    <t>% исполнения</t>
  </si>
  <si>
    <t>№ п/п</t>
  </si>
  <si>
    <t>План на 2022 год</t>
  </si>
  <si>
    <t>Исполнено за 9 месяцев 2022 года</t>
  </si>
  <si>
    <t>1.</t>
  </si>
  <si>
    <t>1.1</t>
  </si>
  <si>
    <t>Муниципальная программа "Развитие образования Емельяновского района"</t>
  </si>
  <si>
    <t>подпрограмма "Развитие дошкольного образования детей"</t>
  </si>
  <si>
    <t>1.2</t>
  </si>
  <si>
    <t>подпрограмма "Развитие общего и дополнительного образования детей"</t>
  </si>
  <si>
    <t>1.3</t>
  </si>
  <si>
    <t>подпрограмма "Обеспечение реализации муниципальной программы и прочие мероприятия в области образования"</t>
  </si>
  <si>
    <t>2.</t>
  </si>
  <si>
    <t>2.1</t>
  </si>
  <si>
    <t>Муниципальная программа "Развитие культуры и туризма Емельяновского района"</t>
  </si>
  <si>
    <t>подпрограмма "Сохранение культурного наследия"</t>
  </si>
  <si>
    <t>2.2</t>
  </si>
  <si>
    <t>подпрограмма "Поддержка народного творчества"</t>
  </si>
  <si>
    <t>2.3</t>
  </si>
  <si>
    <t>подпрограмма "Обеспечение условий реализации муниципальной программы и прочие мероприятия"</t>
  </si>
  <si>
    <t>2.4</t>
  </si>
  <si>
    <t>подпрограмма "Развитие архивного дела в Емельяновском районе"</t>
  </si>
  <si>
    <t>3.</t>
  </si>
  <si>
    <t>3.1</t>
  </si>
  <si>
    <t>Муниципальная программа "Молодежь Емельяновского района в XXI веке"</t>
  </si>
  <si>
    <t>подпрограмма "Вовлечение молодежи Емельяновского района в социальную практику"</t>
  </si>
  <si>
    <t>3.2</t>
  </si>
  <si>
    <t>подпрограмма "Профилактика безнадзорности и правонарушений среди несовершеннолетних в Емельяновском районе"</t>
  </si>
  <si>
    <t>4.</t>
  </si>
  <si>
    <t>4.1</t>
  </si>
  <si>
    <t>Муниципальная программа "Содействие развитию и поддержка социально ориентированных некоммерческих организаций, общественных объединений и инициатив гражданского общества"</t>
  </si>
  <si>
    <t>подпрограмма "Обеспечение реализации общественных и гражданских инициатив и поддержки социально ориентированных некоммерческих организаций"</t>
  </si>
  <si>
    <t>5.</t>
  </si>
  <si>
    <t>5.1</t>
  </si>
  <si>
    <t>Муниципальная программа "Управление муниципальными финансами Емельяновского района"</t>
  </si>
  <si>
    <t>подпрограмма "Создание условий для эффективного и ответственного управления муниципальными финансами, повышения устойчивости бюджетов муниципальных образований Емельяновского района"</t>
  </si>
  <si>
    <t>5.2</t>
  </si>
  <si>
    <t>подпрограмма "Управление муниципальным долгом Емельяновского района"</t>
  </si>
  <si>
    <t>5.3</t>
  </si>
  <si>
    <t>подпрограмма "Обеспечение реализации муниципальной программы и прочие мероприятия"</t>
  </si>
  <si>
    <t>6.</t>
  </si>
  <si>
    <t>6.1</t>
  </si>
  <si>
    <t>Муниципальная программа "Развитие физической культуры, спорта в Емельяновском районе"</t>
  </si>
  <si>
    <t>подпрограмма "Развитие массовой физической культуры и спорта"</t>
  </si>
  <si>
    <t>7.</t>
  </si>
  <si>
    <t>7.1</t>
  </si>
  <si>
    <t>Муниципальная программа "Развитие субъектов малого и среднего предпринимательства Емельяновского района"</t>
  </si>
  <si>
    <t>подпрограмма "Развитие субъектов малого и среднего предпринимательства"</t>
  </si>
  <si>
    <t>8.</t>
  </si>
  <si>
    <t>8.1</t>
  </si>
  <si>
    <t>Муниципальная программа "Развитие транспорта в Емельяновском районе"</t>
  </si>
  <si>
    <t>подпрограмма "Дороги Емельяновского района"</t>
  </si>
  <si>
    <t>8.9</t>
  </si>
  <si>
    <t>Отдельные мероприятия</t>
  </si>
  <si>
    <t>9.</t>
  </si>
  <si>
    <t>9.1</t>
  </si>
  <si>
    <t>Муниципальная программа "Развитие сельского хозяйства в Емельяновском районе"</t>
  </si>
  <si>
    <t>подпрограмма "Устойчивое развитие сельских территорий"</t>
  </si>
  <si>
    <t>9.2</t>
  </si>
  <si>
    <t>10.</t>
  </si>
  <si>
    <t>10.1</t>
  </si>
  <si>
    <t>Муниципальная программа "Реформирование и модернизация жилищно-коммунальной инфраструктуры и повышение энергетической эффективности, охрана окружающей среды и экологическая безопасность"</t>
  </si>
  <si>
    <t>подпрограмма "Обеспечение реализации муниципальной программы"</t>
  </si>
  <si>
    <t>10.2</t>
  </si>
  <si>
    <t>подпрограмма "Охрана окружающей среды и экологическая безопасность"</t>
  </si>
  <si>
    <t>10.3</t>
  </si>
  <si>
    <t>подпрограмма "Модернизация, реконструкция и капитальный ремонт объектов коммунальной инфраструктуры муниципальных образований Емельяновского района"</t>
  </si>
  <si>
    <t>10.9</t>
  </si>
  <si>
    <t>11.</t>
  </si>
  <si>
    <t>11.1</t>
  </si>
  <si>
    <t>Муниципальная программа "Создание условий для обеспечения доступным и комфортным жильем граждан"</t>
  </si>
  <si>
    <t>подпрограмма "Обеспечение жильем молодых семей в Емельяновском районе"</t>
  </si>
  <si>
    <t>11.2</t>
  </si>
  <si>
    <t>подпрограмма "Создание условий для обеспечения доступным и комфортным жильем граждан проживающих на территории Емельяновского района"</t>
  </si>
  <si>
    <t>12.</t>
  </si>
  <si>
    <t>12.1</t>
  </si>
  <si>
    <t>Муниципальная программа "Управление муниципальным имуществом Емельяновского района"</t>
  </si>
  <si>
    <t>подпрограмма "Управление и распоряжение муниципальным имуществом"</t>
  </si>
  <si>
    <t>12.2</t>
  </si>
  <si>
    <t>подпрограмма "Управление земельными ресурсами"</t>
  </si>
  <si>
    <t>12.3</t>
  </si>
  <si>
    <t>13.</t>
  </si>
  <si>
    <t>13.1</t>
  </si>
  <si>
    <t>Муниципальная программа Емельяновского района "Обеспечение общественного порядка, противодействие терроризму, экстремизму, наркомании и коррупции"</t>
  </si>
  <si>
    <t>подпрограмма "Противодействие терроризму и экстремизму на территории Емельяновского района"</t>
  </si>
  <si>
    <t>13.2</t>
  </si>
  <si>
    <t>подпрограмма "Профилактика наркомании, алкоголизма и пьянства на территории Емельяновского района"</t>
  </si>
  <si>
    <t>13.3</t>
  </si>
  <si>
    <t>подпрограмма "Профилактика правонарушений на территории Емельяновского района"</t>
  </si>
  <si>
    <t>13.4</t>
  </si>
  <si>
    <t>подпрограмма "Противодействие коррупции в органах местного самоуправления и муниципальных учреждениях Емельяновского района"</t>
  </si>
  <si>
    <t>1.1.1</t>
  </si>
  <si>
    <t>1.1.2</t>
  </si>
  <si>
    <t>1.1.3</t>
  </si>
  <si>
    <t>1.1.4</t>
  </si>
  <si>
    <t>1.1.5</t>
  </si>
  <si>
    <t>1.1.6</t>
  </si>
  <si>
    <t>1.1.7</t>
  </si>
  <si>
    <t>1.1.8</t>
  </si>
  <si>
    <t>1.1.9</t>
  </si>
  <si>
    <t>1.1.10</t>
  </si>
  <si>
    <t>1.1.11</t>
  </si>
  <si>
    <t>1.1.12</t>
  </si>
  <si>
    <t>1.1.13</t>
  </si>
  <si>
    <t>1.2.1</t>
  </si>
  <si>
    <t>1.2.2</t>
  </si>
  <si>
    <t>1.2.3</t>
  </si>
  <si>
    <t>1.2.4</t>
  </si>
  <si>
    <t>1.2.5</t>
  </si>
  <si>
    <t>1.2.6</t>
  </si>
  <si>
    <t>1.2.7</t>
  </si>
  <si>
    <t>1.2.8</t>
  </si>
  <si>
    <t>1.2.9</t>
  </si>
  <si>
    <t>1.2.10</t>
  </si>
  <si>
    <t>1.2.11</t>
  </si>
  <si>
    <t>1.2.12</t>
  </si>
  <si>
    <t>1.2.13</t>
  </si>
  <si>
    <t>1.2.14</t>
  </si>
  <si>
    <t>1.2.15</t>
  </si>
  <si>
    <t>1.2.16</t>
  </si>
  <si>
    <t>1.2.17</t>
  </si>
  <si>
    <t>1.2.18</t>
  </si>
  <si>
    <t>1.2.19</t>
  </si>
  <si>
    <t>1.2.20</t>
  </si>
  <si>
    <t>1.2.21</t>
  </si>
  <si>
    <t>1.2.22</t>
  </si>
  <si>
    <t>1.2.23</t>
  </si>
  <si>
    <t>1.2.24</t>
  </si>
  <si>
    <t>1.2.25</t>
  </si>
  <si>
    <t>1.2.26</t>
  </si>
  <si>
    <t>1.3.1</t>
  </si>
  <si>
    <t>1.3.2</t>
  </si>
  <si>
    <t>1.3.3</t>
  </si>
  <si>
    <t>1.3.4</t>
  </si>
  <si>
    <t>1.3.5</t>
  </si>
  <si>
    <t>1.3.6</t>
  </si>
  <si>
    <t>1.3.7</t>
  </si>
  <si>
    <t>1.3.8</t>
  </si>
  <si>
    <t>1.3.9</t>
  </si>
  <si>
    <t>1.3.10</t>
  </si>
  <si>
    <t>2.1.1</t>
  </si>
  <si>
    <t>2.1.2</t>
  </si>
  <si>
    <t>2.1.3</t>
  </si>
  <si>
    <t>2.1.4</t>
  </si>
  <si>
    <t>2.1.5</t>
  </si>
  <si>
    <t>2.1.6</t>
  </si>
  <si>
    <t>2.1.7</t>
  </si>
  <si>
    <t>2.1.8</t>
  </si>
  <si>
    <t>2.2.1</t>
  </si>
  <si>
    <t>2.2.2</t>
  </si>
  <si>
    <t>2.2.3</t>
  </si>
  <si>
    <t>2.2.4</t>
  </si>
  <si>
    <t>2.2.5</t>
  </si>
  <si>
    <t>2.2.6</t>
  </si>
  <si>
    <t>2.2.7</t>
  </si>
  <si>
    <t>2.2.8</t>
  </si>
  <si>
    <t>2.2.9</t>
  </si>
  <si>
    <t>2.2.10</t>
  </si>
  <si>
    <t>2.2.11</t>
  </si>
  <si>
    <t>2.2.12</t>
  </si>
  <si>
    <t>2.2.13</t>
  </si>
  <si>
    <t>2.2.14</t>
  </si>
  <si>
    <t>2.2.15</t>
  </si>
  <si>
    <t>2.2.16</t>
  </si>
  <si>
    <t>2.2.17</t>
  </si>
  <si>
    <t>2.2.18</t>
  </si>
  <si>
    <t>2.2.19</t>
  </si>
  <si>
    <t>2.2.20</t>
  </si>
  <si>
    <t>2.2.21</t>
  </si>
  <si>
    <t>2.2.22</t>
  </si>
  <si>
    <t>2.2.23</t>
  </si>
  <si>
    <t>2.3.1</t>
  </si>
  <si>
    <t>2.3.2</t>
  </si>
  <si>
    <t>2.3.3</t>
  </si>
  <si>
    <t>2.3.4</t>
  </si>
  <si>
    <t>2.3.5</t>
  </si>
  <si>
    <t>2.3.6</t>
  </si>
  <si>
    <t>2.3.7</t>
  </si>
  <si>
    <t>2.4.1</t>
  </si>
  <si>
    <t>2.4.2</t>
  </si>
  <si>
    <t>2.4.3</t>
  </si>
  <si>
    <t>2.4.4</t>
  </si>
  <si>
    <t>2.4.5</t>
  </si>
  <si>
    <t>2.4.6</t>
  </si>
  <si>
    <t>3.1.1</t>
  </si>
  <si>
    <t>3.1.2</t>
  </si>
  <si>
    <t>3.1.3</t>
  </si>
  <si>
    <t>3.1.4</t>
  </si>
  <si>
    <t>3.1.5</t>
  </si>
  <si>
    <t>3.1.6</t>
  </si>
  <si>
    <t>3.1.7</t>
  </si>
  <si>
    <t>3.1.8</t>
  </si>
  <si>
    <t>3.2.1</t>
  </si>
  <si>
    <t>4.1.1</t>
  </si>
  <si>
    <t>5.1.1</t>
  </si>
  <si>
    <t>5.1.2</t>
  </si>
  <si>
    <t>5.1.3</t>
  </si>
  <si>
    <t>5.2.1</t>
  </si>
  <si>
    <t>5.3.1</t>
  </si>
  <si>
    <t>5.3.2</t>
  </si>
  <si>
    <t>5.3.3</t>
  </si>
  <si>
    <t>5.3.4</t>
  </si>
  <si>
    <t>5.3.5</t>
  </si>
  <si>
    <t>5.3.6</t>
  </si>
  <si>
    <t>5.3.7</t>
  </si>
  <si>
    <t>5.3.8</t>
  </si>
  <si>
    <t>5.3.9</t>
  </si>
  <si>
    <t>6.1.1</t>
  </si>
  <si>
    <t>6.1.2</t>
  </si>
  <si>
    <t>6.1.3</t>
  </si>
  <si>
    <t>6.1.4</t>
  </si>
  <si>
    <t>6.1.5</t>
  </si>
  <si>
    <t>6.1.6</t>
  </si>
  <si>
    <t>6.1.7</t>
  </si>
  <si>
    <t>6.1.8</t>
  </si>
  <si>
    <t>6.1.9</t>
  </si>
  <si>
    <t>6.1.10</t>
  </si>
  <si>
    <t>6.1.11</t>
  </si>
  <si>
    <t>7.1.1</t>
  </si>
  <si>
    <t>7.1.2</t>
  </si>
  <si>
    <t>7.1.3</t>
  </si>
  <si>
    <t>8.1.1</t>
  </si>
  <si>
    <t>8.1.2</t>
  </si>
  <si>
    <t>8.1.3</t>
  </si>
  <si>
    <t>8.1.4</t>
  </si>
  <si>
    <t>8.1.5</t>
  </si>
  <si>
    <t>8.1.6</t>
  </si>
  <si>
    <t>8.1.7</t>
  </si>
  <si>
    <t>8.1.8</t>
  </si>
  <si>
    <t>8.1.9</t>
  </si>
  <si>
    <t>8.9.1</t>
  </si>
  <si>
    <t>8.9.2</t>
  </si>
  <si>
    <t>9.1.1</t>
  </si>
  <si>
    <t>9.2.1</t>
  </si>
  <si>
    <t>10.1.1</t>
  </si>
  <si>
    <t>10.1.2</t>
  </si>
  <si>
    <t>10.1.3</t>
  </si>
  <si>
    <t>10.1.4</t>
  </si>
  <si>
    <t>10.1.5</t>
  </si>
  <si>
    <t>10.2.1</t>
  </si>
  <si>
    <t>10.2.2</t>
  </si>
  <si>
    <t>10.2.3</t>
  </si>
  <si>
    <t>10.3.1</t>
  </si>
  <si>
    <t>10.3.2</t>
  </si>
  <si>
    <t>10.3.3</t>
  </si>
  <si>
    <t>10.3.4</t>
  </si>
  <si>
    <t>10.9.1</t>
  </si>
  <si>
    <t>10.9.2</t>
  </si>
  <si>
    <t>10.9.3</t>
  </si>
  <si>
    <t>11.1.1</t>
  </si>
  <si>
    <t>11.2.1</t>
  </si>
  <si>
    <t>11.2.2</t>
  </si>
  <si>
    <t>11.2.3</t>
  </si>
  <si>
    <t>11.2.4</t>
  </si>
  <si>
    <t>11.2.5</t>
  </si>
  <si>
    <t>12.1.1</t>
  </si>
  <si>
    <t>12.1.2</t>
  </si>
  <si>
    <t>12.1.3</t>
  </si>
  <si>
    <t>12.1.4</t>
  </si>
  <si>
    <t>12.1.5</t>
  </si>
  <si>
    <t>12.1.6</t>
  </si>
  <si>
    <t>12.1.7</t>
  </si>
  <si>
    <t>12.1.8</t>
  </si>
  <si>
    <t>12.2.1</t>
  </si>
  <si>
    <t>12.2.2</t>
  </si>
  <si>
    <t>12.2.3</t>
  </si>
  <si>
    <t>12.2.4</t>
  </si>
  <si>
    <t>12.3.1</t>
  </si>
  <si>
    <t>12.3.2</t>
  </si>
  <si>
    <t>12.3.3</t>
  </si>
  <si>
    <t>12.3.4</t>
  </si>
  <si>
    <t>12.3.5</t>
  </si>
  <si>
    <t>12.3.6</t>
  </si>
  <si>
    <t>13.1.1</t>
  </si>
  <si>
    <t>13.1.2</t>
  </si>
  <si>
    <t>13.2.1</t>
  </si>
  <si>
    <t>13.2.2</t>
  </si>
  <si>
    <t>13.2.3</t>
  </si>
  <si>
    <t>13.3.1</t>
  </si>
  <si>
    <t>13.4.1</t>
  </si>
  <si>
    <t>Приложение 4</t>
  </si>
  <si>
    <t>к постановлению администрации Емельяновского района</t>
  </si>
  <si>
    <t>№</t>
  </si>
  <si>
    <t>Исполнение по муниципальным программам за 9 месяцев 2022 года</t>
  </si>
  <si>
    <t>от</t>
  </si>
  <si>
    <t>Проведение экспертной оценки инженерно-геодезических изысканий, инженерно-геологических изысканий, заключения по результатам обследования технического состояния строительных конструкций по адресу:Красноярский край, Емельяновский район, пгт Емельяново, ул. Московская,д.371"в рамках подпрограммы "Развитие общего и дополнительного образования детей" муниципальной программы "Развитие образования Емельяновского района"</t>
  </si>
</sst>
</file>

<file path=xl/styles.xml><?xml version="1.0" encoding="utf-8"?>
<styleSheet xmlns="http://schemas.openxmlformats.org/spreadsheetml/2006/main">
  <numFmts count="3">
    <numFmt numFmtId="164" formatCode="dd/mm/yyyy\ hh:mm"/>
    <numFmt numFmtId="165" formatCode="?"/>
    <numFmt numFmtId="166" formatCode="#,##0.0"/>
  </numFmts>
  <fonts count="6">
    <font>
      <sz val="10"/>
      <name val="Arial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8.5"/>
      <name val="MS Sans Serif"/>
      <family val="2"/>
      <charset val="204"/>
    </font>
    <font>
      <sz val="8"/>
      <name val="Arial Cyr"/>
    </font>
    <font>
      <b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26">
    <xf numFmtId="0" fontId="0" fillId="0" borderId="0" xfId="0"/>
    <xf numFmtId="0" fontId="1" fillId="0" borderId="0" xfId="0" applyFont="1" applyBorder="1" applyAlignment="1" applyProtection="1"/>
    <xf numFmtId="0" fontId="1" fillId="0" borderId="0" xfId="0" applyFont="1"/>
    <xf numFmtId="0" fontId="1" fillId="0" borderId="0" xfId="0" applyFont="1" applyBorder="1" applyAlignment="1" applyProtection="1">
      <alignment wrapText="1"/>
    </xf>
    <xf numFmtId="0" fontId="1" fillId="0" borderId="0" xfId="0" applyFont="1" applyBorder="1" applyAlignment="1" applyProtection="1">
      <alignment horizontal="center"/>
    </xf>
    <xf numFmtId="164" fontId="1" fillId="0" borderId="0" xfId="0" applyNumberFormat="1" applyFont="1" applyBorder="1" applyAlignment="1" applyProtection="1">
      <alignment horizontal="center"/>
    </xf>
    <xf numFmtId="49" fontId="1" fillId="0" borderId="1" xfId="0" applyNumberFormat="1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right" wrapText="1"/>
    </xf>
    <xf numFmtId="165" fontId="1" fillId="0" borderId="1" xfId="0" applyNumberFormat="1" applyFont="1" applyBorder="1" applyAlignment="1" applyProtection="1">
      <alignment horizontal="left" vertical="center" wrapText="1"/>
    </xf>
    <xf numFmtId="4" fontId="1" fillId="0" borderId="1" xfId="0" applyNumberFormat="1" applyFont="1" applyBorder="1" applyAlignment="1" applyProtection="1">
      <alignment horizontal="right" vertical="center" wrapText="1"/>
    </xf>
    <xf numFmtId="49" fontId="1" fillId="0" borderId="1" xfId="0" applyNumberFormat="1" applyFont="1" applyBorder="1" applyAlignment="1" applyProtection="1">
      <alignment horizontal="left" vertical="center" wrapText="1"/>
    </xf>
    <xf numFmtId="49" fontId="1" fillId="0" borderId="1" xfId="0" applyNumberFormat="1" applyFont="1" applyBorder="1" applyAlignment="1" applyProtection="1">
      <alignment horizontal="center"/>
    </xf>
    <xf numFmtId="49" fontId="1" fillId="0" borderId="1" xfId="0" applyNumberFormat="1" applyFont="1" applyBorder="1" applyAlignment="1" applyProtection="1">
      <alignment horizontal="left"/>
    </xf>
    <xf numFmtId="4" fontId="1" fillId="0" borderId="1" xfId="0" applyNumberFormat="1" applyFont="1" applyBorder="1" applyAlignment="1" applyProtection="1">
      <alignment horizontal="right"/>
    </xf>
    <xf numFmtId="0" fontId="3" fillId="0" borderId="0" xfId="1" applyFont="1" applyBorder="1" applyAlignment="1" applyProtection="1"/>
    <xf numFmtId="0" fontId="1" fillId="0" borderId="0" xfId="1" applyFont="1" applyBorder="1" applyAlignment="1" applyProtection="1"/>
    <xf numFmtId="0" fontId="1" fillId="0" borderId="0" xfId="1" applyFont="1" applyBorder="1" applyAlignment="1" applyProtection="1">
      <alignment horizontal="right"/>
    </xf>
    <xf numFmtId="0" fontId="4" fillId="0" borderId="0" xfId="1" applyFont="1" applyBorder="1" applyAlignment="1" applyProtection="1"/>
    <xf numFmtId="0" fontId="1" fillId="0" borderId="0" xfId="1" applyFont="1" applyBorder="1" applyAlignment="1" applyProtection="1">
      <alignment horizontal="right" vertical="top"/>
    </xf>
    <xf numFmtId="0" fontId="5" fillId="0" borderId="0" xfId="1" applyFont="1" applyBorder="1" applyAlignment="1" applyProtection="1">
      <alignment horizontal="left"/>
    </xf>
    <xf numFmtId="0" fontId="5" fillId="0" borderId="0" xfId="1" applyFont="1" applyBorder="1" applyAlignment="1" applyProtection="1">
      <alignment horizontal="center"/>
    </xf>
    <xf numFmtId="0" fontId="1" fillId="0" borderId="0" xfId="1" applyFont="1" applyBorder="1" applyAlignment="1" applyProtection="1">
      <alignment horizontal="center"/>
    </xf>
    <xf numFmtId="0" fontId="1" fillId="0" borderId="0" xfId="1" applyFont="1" applyBorder="1" applyAlignment="1" applyProtection="1">
      <alignment horizontal="left"/>
    </xf>
    <xf numFmtId="164" fontId="5" fillId="0" borderId="0" xfId="1" applyNumberFormat="1" applyFont="1" applyBorder="1" applyAlignment="1" applyProtection="1">
      <alignment horizontal="center"/>
    </xf>
    <xf numFmtId="166" fontId="1" fillId="0" borderId="1" xfId="0" applyNumberFormat="1" applyFont="1" applyBorder="1" applyAlignment="1" applyProtection="1">
      <alignment horizontal="center" vertical="center" wrapText="1"/>
    </xf>
    <xf numFmtId="0" fontId="1" fillId="0" borderId="0" xfId="1" applyFont="1" applyBorder="1" applyAlignment="1" applyProtection="1">
      <alignment horizontal="center"/>
    </xf>
  </cellXfs>
  <cellStyles count="2">
    <cellStyle name="Обычный" xfId="0" builtinId="0"/>
    <cellStyle name="Обычный_Бюджет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transitionEvaluation="1">
    <pageSetUpPr fitToPage="1"/>
  </sheetPr>
  <dimension ref="A1:J242"/>
  <sheetViews>
    <sheetView showGridLines="0" tabSelected="1" topLeftCell="A43" workbookViewId="0">
      <selection activeCell="B43" sqref="B43"/>
    </sheetView>
  </sheetViews>
  <sheetFormatPr defaultRowHeight="15.75"/>
  <cols>
    <col min="1" max="1" width="6.85546875" style="2" bestFit="1" customWidth="1"/>
    <col min="2" max="2" width="87" style="2" customWidth="1"/>
    <col min="3" max="4" width="16.7109375" style="2" customWidth="1"/>
    <col min="5" max="5" width="12.42578125" style="2" customWidth="1"/>
    <col min="6" max="6" width="9.140625" style="2" customWidth="1"/>
    <col min="7" max="7" width="13.140625" style="2" customWidth="1"/>
    <col min="8" max="10" width="9.140625" style="2" customWidth="1"/>
    <col min="11" max="16384" width="9.140625" style="2"/>
  </cols>
  <sheetData>
    <row r="1" spans="1:10">
      <c r="A1" s="14"/>
      <c r="B1" s="14"/>
      <c r="C1" s="15"/>
      <c r="D1" s="15"/>
      <c r="E1" s="16" t="s">
        <v>470</v>
      </c>
      <c r="F1" s="1"/>
      <c r="G1" s="1"/>
      <c r="H1" s="1"/>
      <c r="I1" s="1"/>
      <c r="J1" s="1"/>
    </row>
    <row r="2" spans="1:10">
      <c r="A2" s="17"/>
      <c r="B2" s="14"/>
      <c r="C2" s="15"/>
      <c r="D2" s="15"/>
      <c r="E2" s="18" t="s">
        <v>471</v>
      </c>
      <c r="F2" s="1"/>
      <c r="G2" s="1"/>
      <c r="H2" s="1"/>
      <c r="I2" s="1"/>
      <c r="J2" s="1"/>
    </row>
    <row r="3" spans="1:10">
      <c r="A3" s="19"/>
      <c r="B3" s="20"/>
      <c r="C3" s="21" t="s">
        <v>474</v>
      </c>
      <c r="D3" s="16" t="s">
        <v>472</v>
      </c>
      <c r="E3" s="22"/>
      <c r="F3" s="4"/>
      <c r="G3" s="4"/>
      <c r="H3" s="4"/>
      <c r="I3" s="4"/>
      <c r="J3" s="4"/>
    </row>
    <row r="4" spans="1:10">
      <c r="A4" s="19"/>
      <c r="B4" s="20"/>
      <c r="C4" s="20"/>
      <c r="D4" s="20"/>
      <c r="E4" s="23"/>
      <c r="F4" s="4"/>
      <c r="G4" s="5"/>
      <c r="H4" s="5"/>
      <c r="I4" s="4"/>
      <c r="J4" s="4"/>
    </row>
    <row r="5" spans="1:10">
      <c r="A5" s="25" t="s">
        <v>473</v>
      </c>
      <c r="B5" s="25"/>
      <c r="C5" s="25"/>
      <c r="D5" s="25"/>
      <c r="E5" s="25"/>
      <c r="F5" s="1"/>
      <c r="G5" s="1"/>
      <c r="H5" s="1"/>
      <c r="I5" s="1"/>
      <c r="J5" s="1"/>
    </row>
    <row r="6" spans="1:10">
      <c r="A6" s="3"/>
      <c r="B6" s="3"/>
      <c r="C6" s="3"/>
      <c r="D6" s="7" t="s">
        <v>0</v>
      </c>
      <c r="E6" s="3"/>
      <c r="F6" s="3"/>
      <c r="G6" s="3"/>
      <c r="H6" s="3"/>
      <c r="I6" s="1"/>
      <c r="J6" s="1"/>
    </row>
    <row r="7" spans="1:10" ht="47.25">
      <c r="A7" s="6" t="s">
        <v>191</v>
      </c>
      <c r="B7" s="6" t="s">
        <v>1</v>
      </c>
      <c r="C7" s="6" t="s">
        <v>192</v>
      </c>
      <c r="D7" s="6" t="s">
        <v>193</v>
      </c>
      <c r="E7" s="6" t="s">
        <v>190</v>
      </c>
    </row>
    <row r="8" spans="1:10">
      <c r="A8" s="6" t="s">
        <v>194</v>
      </c>
      <c r="B8" s="8" t="s">
        <v>196</v>
      </c>
      <c r="C8" s="9">
        <f>C9+C23+C50</f>
        <v>1441862020.6700001</v>
      </c>
      <c r="D8" s="9">
        <f>D9+D23+D50</f>
        <v>979143038.62999988</v>
      </c>
      <c r="E8" s="24">
        <f>100*D8/C8</f>
        <v>67.908234254968079</v>
      </c>
    </row>
    <row r="9" spans="1:10">
      <c r="A9" s="6" t="s">
        <v>195</v>
      </c>
      <c r="B9" s="8" t="s">
        <v>197</v>
      </c>
      <c r="C9" s="9">
        <f>SUM(C10:C22)</f>
        <v>390157297.59999996</v>
      </c>
      <c r="D9" s="9">
        <f>SUM(D10:D22)</f>
        <v>257903050.77999997</v>
      </c>
      <c r="E9" s="24">
        <f t="shared" ref="E9:E72" si="0">100*D9/C9</f>
        <v>66.102326514576518</v>
      </c>
    </row>
    <row r="10" spans="1:10" ht="63">
      <c r="A10" s="6" t="s">
        <v>281</v>
      </c>
      <c r="B10" s="8" t="s">
        <v>2</v>
      </c>
      <c r="C10" s="9">
        <v>5126395</v>
      </c>
      <c r="D10" s="9">
        <v>0</v>
      </c>
      <c r="E10" s="24">
        <f t="shared" si="0"/>
        <v>0</v>
      </c>
    </row>
    <row r="11" spans="1:10" ht="78.75">
      <c r="A11" s="6" t="s">
        <v>282</v>
      </c>
      <c r="B11" s="8" t="s">
        <v>3</v>
      </c>
      <c r="C11" s="9">
        <v>4794392</v>
      </c>
      <c r="D11" s="9">
        <v>4792121</v>
      </c>
      <c r="E11" s="24">
        <f t="shared" si="0"/>
        <v>99.95263215857193</v>
      </c>
    </row>
    <row r="12" spans="1:10" ht="110.25">
      <c r="A12" s="6" t="s">
        <v>283</v>
      </c>
      <c r="B12" s="8" t="s">
        <v>4</v>
      </c>
      <c r="C12" s="9">
        <v>81083390</v>
      </c>
      <c r="D12" s="9">
        <v>57907765.549999997</v>
      </c>
      <c r="E12" s="24">
        <f t="shared" si="0"/>
        <v>71.41754377807834</v>
      </c>
    </row>
    <row r="13" spans="1:10" ht="94.5">
      <c r="A13" s="6" t="s">
        <v>284</v>
      </c>
      <c r="B13" s="8" t="s">
        <v>5</v>
      </c>
      <c r="C13" s="9">
        <v>672000</v>
      </c>
      <c r="D13" s="9">
        <v>190000</v>
      </c>
      <c r="E13" s="24">
        <f t="shared" si="0"/>
        <v>28.273809523809526</v>
      </c>
    </row>
    <row r="14" spans="1:10" ht="78.75">
      <c r="A14" s="6" t="s">
        <v>285</v>
      </c>
      <c r="B14" s="8" t="s">
        <v>6</v>
      </c>
      <c r="C14" s="9">
        <v>1411000</v>
      </c>
      <c r="D14" s="9">
        <v>653803.18999999994</v>
      </c>
      <c r="E14" s="24">
        <f t="shared" si="0"/>
        <v>46.336158043940465</v>
      </c>
    </row>
    <row r="15" spans="1:10" ht="94.5">
      <c r="A15" s="6" t="s">
        <v>286</v>
      </c>
      <c r="B15" s="8" t="s">
        <v>7</v>
      </c>
      <c r="C15" s="9">
        <v>123292700</v>
      </c>
      <c r="D15" s="9">
        <v>92429612.150000006</v>
      </c>
      <c r="E15" s="24">
        <f t="shared" si="0"/>
        <v>74.967627564324573</v>
      </c>
    </row>
    <row r="16" spans="1:10" ht="47.25">
      <c r="A16" s="6" t="s">
        <v>287</v>
      </c>
      <c r="B16" s="10" t="s">
        <v>8</v>
      </c>
      <c r="C16" s="9">
        <v>156721625</v>
      </c>
      <c r="D16" s="9">
        <v>101150110.64</v>
      </c>
      <c r="E16" s="24">
        <f t="shared" si="0"/>
        <v>64.541259472009685</v>
      </c>
    </row>
    <row r="17" spans="1:5" ht="78.75">
      <c r="A17" s="6" t="s">
        <v>288</v>
      </c>
      <c r="B17" s="8" t="s">
        <v>9</v>
      </c>
      <c r="C17" s="9">
        <v>80500</v>
      </c>
      <c r="D17" s="9">
        <v>0</v>
      </c>
      <c r="E17" s="24">
        <f t="shared" si="0"/>
        <v>0</v>
      </c>
    </row>
    <row r="18" spans="1:5" ht="63">
      <c r="A18" s="6" t="s">
        <v>289</v>
      </c>
      <c r="B18" s="8" t="s">
        <v>10</v>
      </c>
      <c r="C18" s="9">
        <v>7487711.8899999997</v>
      </c>
      <c r="D18" s="9">
        <v>0</v>
      </c>
      <c r="E18" s="24">
        <f t="shared" si="0"/>
        <v>0</v>
      </c>
    </row>
    <row r="19" spans="1:5" ht="63">
      <c r="A19" s="6" t="s">
        <v>290</v>
      </c>
      <c r="B19" s="8" t="s">
        <v>11</v>
      </c>
      <c r="C19" s="9">
        <v>859171.68</v>
      </c>
      <c r="D19" s="9">
        <v>0</v>
      </c>
      <c r="E19" s="24">
        <f t="shared" si="0"/>
        <v>0</v>
      </c>
    </row>
    <row r="20" spans="1:5" ht="47.25">
      <c r="A20" s="6" t="s">
        <v>291</v>
      </c>
      <c r="B20" s="10" t="s">
        <v>12</v>
      </c>
      <c r="C20" s="9">
        <v>494930</v>
      </c>
      <c r="D20" s="9">
        <v>0</v>
      </c>
      <c r="E20" s="24">
        <f t="shared" si="0"/>
        <v>0</v>
      </c>
    </row>
    <row r="21" spans="1:5" ht="78.75">
      <c r="A21" s="6" t="s">
        <v>292</v>
      </c>
      <c r="B21" s="8" t="s">
        <v>13</v>
      </c>
      <c r="C21" s="9">
        <v>293636</v>
      </c>
      <c r="D21" s="9">
        <v>285283.20000000001</v>
      </c>
      <c r="E21" s="24">
        <f t="shared" si="0"/>
        <v>97.15538966611723</v>
      </c>
    </row>
    <row r="22" spans="1:5" ht="78.75">
      <c r="A22" s="6" t="s">
        <v>293</v>
      </c>
      <c r="B22" s="8" t="s">
        <v>14</v>
      </c>
      <c r="C22" s="9">
        <v>7839846.0300000003</v>
      </c>
      <c r="D22" s="9">
        <v>494355.05</v>
      </c>
      <c r="E22" s="24">
        <f t="shared" si="0"/>
        <v>6.3056729444468438</v>
      </c>
    </row>
    <row r="23" spans="1:5">
      <c r="A23" s="6" t="s">
        <v>198</v>
      </c>
      <c r="B23" s="8" t="s">
        <v>199</v>
      </c>
      <c r="C23" s="9">
        <f>SUM(C24:C49)</f>
        <v>951251202.07000005</v>
      </c>
      <c r="D23" s="9">
        <f>SUM(D24:D49)</f>
        <v>656670254.04999995</v>
      </c>
      <c r="E23" s="24">
        <f t="shared" si="0"/>
        <v>69.032265359668614</v>
      </c>
    </row>
    <row r="24" spans="1:5" ht="63">
      <c r="A24" s="6" t="s">
        <v>294</v>
      </c>
      <c r="B24" s="8" t="s">
        <v>15</v>
      </c>
      <c r="C24" s="9">
        <v>7634308</v>
      </c>
      <c r="D24" s="9">
        <v>0</v>
      </c>
      <c r="E24" s="24">
        <f t="shared" si="0"/>
        <v>0</v>
      </c>
    </row>
    <row r="25" spans="1:5" ht="47.25">
      <c r="A25" s="6" t="s">
        <v>295</v>
      </c>
      <c r="B25" s="10" t="s">
        <v>16</v>
      </c>
      <c r="C25" s="9">
        <v>874600</v>
      </c>
      <c r="D25" s="9">
        <v>614250</v>
      </c>
      <c r="E25" s="24">
        <f t="shared" si="0"/>
        <v>70.232106105648299</v>
      </c>
    </row>
    <row r="26" spans="1:5" ht="63">
      <c r="A26" s="6" t="s">
        <v>296</v>
      </c>
      <c r="B26" s="8" t="s">
        <v>17</v>
      </c>
      <c r="C26" s="9">
        <v>962300</v>
      </c>
      <c r="D26" s="9">
        <v>363000</v>
      </c>
      <c r="E26" s="24">
        <f t="shared" si="0"/>
        <v>37.722124077730435</v>
      </c>
    </row>
    <row r="27" spans="1:5" ht="110.25">
      <c r="A27" s="6" t="s">
        <v>297</v>
      </c>
      <c r="B27" s="8" t="s">
        <v>18</v>
      </c>
      <c r="C27" s="9">
        <v>19800</v>
      </c>
      <c r="D27" s="9">
        <v>0</v>
      </c>
      <c r="E27" s="24">
        <f t="shared" si="0"/>
        <v>0</v>
      </c>
    </row>
    <row r="28" spans="1:5" ht="78.75">
      <c r="A28" s="6" t="s">
        <v>298</v>
      </c>
      <c r="B28" s="8" t="s">
        <v>19</v>
      </c>
      <c r="C28" s="9">
        <v>8251293</v>
      </c>
      <c r="D28" s="9">
        <v>8235853</v>
      </c>
      <c r="E28" s="24">
        <f t="shared" si="0"/>
        <v>99.812877811998675</v>
      </c>
    </row>
    <row r="29" spans="1:5" ht="78.75">
      <c r="A29" s="6" t="s">
        <v>299</v>
      </c>
      <c r="B29" s="8" t="s">
        <v>20</v>
      </c>
      <c r="C29" s="9">
        <v>2424244</v>
      </c>
      <c r="D29" s="9">
        <v>1794929.41</v>
      </c>
      <c r="E29" s="24">
        <f t="shared" si="0"/>
        <v>74.040790035986475</v>
      </c>
    </row>
    <row r="30" spans="1:5" ht="63">
      <c r="A30" s="6" t="s">
        <v>300</v>
      </c>
      <c r="B30" s="8" t="s">
        <v>21</v>
      </c>
      <c r="C30" s="9">
        <v>44645600</v>
      </c>
      <c r="D30" s="9">
        <v>32720000</v>
      </c>
      <c r="E30" s="24">
        <f t="shared" si="0"/>
        <v>73.288297167022051</v>
      </c>
    </row>
    <row r="31" spans="1:5" ht="110.25">
      <c r="A31" s="6" t="s">
        <v>301</v>
      </c>
      <c r="B31" s="8" t="s">
        <v>22</v>
      </c>
      <c r="C31" s="9">
        <v>77029845</v>
      </c>
      <c r="D31" s="9">
        <v>55037500.009999998</v>
      </c>
      <c r="E31" s="24">
        <f t="shared" si="0"/>
        <v>71.449579068995916</v>
      </c>
    </row>
    <row r="32" spans="1:5" ht="110.25">
      <c r="A32" s="6" t="s">
        <v>302</v>
      </c>
      <c r="B32" s="8" t="s">
        <v>23</v>
      </c>
      <c r="C32" s="9">
        <v>421693016.69999999</v>
      </c>
      <c r="D32" s="9">
        <v>313237591.63999999</v>
      </c>
      <c r="E32" s="24">
        <f t="shared" si="0"/>
        <v>74.280953023901475</v>
      </c>
    </row>
    <row r="33" spans="1:5" ht="78.75">
      <c r="A33" s="6" t="s">
        <v>303</v>
      </c>
      <c r="B33" s="8" t="s">
        <v>24</v>
      </c>
      <c r="C33" s="9">
        <v>26195400</v>
      </c>
      <c r="D33" s="9">
        <v>12543900</v>
      </c>
      <c r="E33" s="24">
        <f t="shared" si="0"/>
        <v>47.885888362078838</v>
      </c>
    </row>
    <row r="34" spans="1:5" ht="63">
      <c r="A34" s="6" t="s">
        <v>304</v>
      </c>
      <c r="B34" s="10" t="s">
        <v>25</v>
      </c>
      <c r="C34" s="9">
        <v>8257600</v>
      </c>
      <c r="D34" s="9">
        <v>8106218.75</v>
      </c>
      <c r="E34" s="24">
        <f t="shared" si="0"/>
        <v>98.166764556287546</v>
      </c>
    </row>
    <row r="35" spans="1:5" ht="47.25">
      <c r="A35" s="6" t="s">
        <v>305</v>
      </c>
      <c r="B35" s="10" t="s">
        <v>26</v>
      </c>
      <c r="C35" s="9">
        <v>100000</v>
      </c>
      <c r="D35" s="9">
        <v>20110</v>
      </c>
      <c r="E35" s="24">
        <f t="shared" si="0"/>
        <v>20.11</v>
      </c>
    </row>
    <row r="36" spans="1:5" ht="78.75">
      <c r="A36" s="6" t="s">
        <v>306</v>
      </c>
      <c r="B36" s="8" t="s">
        <v>27</v>
      </c>
      <c r="C36" s="9">
        <v>100000</v>
      </c>
      <c r="D36" s="9">
        <v>100000</v>
      </c>
      <c r="E36" s="24">
        <f t="shared" si="0"/>
        <v>100</v>
      </c>
    </row>
    <row r="37" spans="1:5" ht="47.25">
      <c r="A37" s="6" t="s">
        <v>307</v>
      </c>
      <c r="B37" s="10" t="s">
        <v>28</v>
      </c>
      <c r="C37" s="9">
        <v>265232605</v>
      </c>
      <c r="D37" s="9">
        <v>180523383.41</v>
      </c>
      <c r="E37" s="24">
        <f t="shared" si="0"/>
        <v>68.062289479832245</v>
      </c>
    </row>
    <row r="38" spans="1:5" ht="47.25">
      <c r="A38" s="6" t="s">
        <v>308</v>
      </c>
      <c r="B38" s="10" t="s">
        <v>29</v>
      </c>
      <c r="C38" s="9">
        <v>1174396.8</v>
      </c>
      <c r="D38" s="9">
        <v>1174396.8</v>
      </c>
      <c r="E38" s="24">
        <f t="shared" si="0"/>
        <v>100</v>
      </c>
    </row>
    <row r="39" spans="1:5" ht="78.75">
      <c r="A39" s="6" t="s">
        <v>309</v>
      </c>
      <c r="B39" s="8" t="s">
        <v>30</v>
      </c>
      <c r="C39" s="9">
        <v>488502</v>
      </c>
      <c r="D39" s="9">
        <v>0</v>
      </c>
      <c r="E39" s="24">
        <f t="shared" si="0"/>
        <v>0</v>
      </c>
    </row>
    <row r="40" spans="1:5" ht="63">
      <c r="A40" s="6" t="s">
        <v>310</v>
      </c>
      <c r="B40" s="10" t="s">
        <v>31</v>
      </c>
      <c r="C40" s="9">
        <v>2991700</v>
      </c>
      <c r="D40" s="9">
        <v>1117508.95</v>
      </c>
      <c r="E40" s="24">
        <f t="shared" si="0"/>
        <v>37.353643413443862</v>
      </c>
    </row>
    <row r="41" spans="1:5" ht="63">
      <c r="A41" s="6" t="s">
        <v>311</v>
      </c>
      <c r="B41" s="10" t="s">
        <v>32</v>
      </c>
      <c r="C41" s="9">
        <v>2093333</v>
      </c>
      <c r="D41" s="9">
        <v>0</v>
      </c>
      <c r="E41" s="24">
        <f t="shared" si="0"/>
        <v>0</v>
      </c>
    </row>
    <row r="42" spans="1:5" ht="78.75">
      <c r="A42" s="6" t="s">
        <v>312</v>
      </c>
      <c r="B42" s="8" t="s">
        <v>33</v>
      </c>
      <c r="C42" s="9">
        <v>440000</v>
      </c>
      <c r="D42" s="9">
        <v>0</v>
      </c>
      <c r="E42" s="24">
        <f t="shared" si="0"/>
        <v>0</v>
      </c>
    </row>
    <row r="43" spans="1:5" ht="94.5">
      <c r="A43" s="6" t="s">
        <v>313</v>
      </c>
      <c r="B43" s="8" t="s">
        <v>475</v>
      </c>
      <c r="C43" s="9">
        <v>910047</v>
      </c>
      <c r="D43" s="9">
        <v>910046.46</v>
      </c>
      <c r="E43" s="24">
        <f t="shared" si="0"/>
        <v>99.999940662405351</v>
      </c>
    </row>
    <row r="44" spans="1:5" ht="63">
      <c r="A44" s="6" t="s">
        <v>314</v>
      </c>
      <c r="B44" s="10" t="s">
        <v>34</v>
      </c>
      <c r="C44" s="9">
        <v>579584</v>
      </c>
      <c r="D44" s="9">
        <v>550000</v>
      </c>
      <c r="E44" s="24">
        <f t="shared" si="0"/>
        <v>94.895649293286226</v>
      </c>
    </row>
    <row r="45" spans="1:5" ht="94.5">
      <c r="A45" s="6" t="s">
        <v>315</v>
      </c>
      <c r="B45" s="8" t="s">
        <v>35</v>
      </c>
      <c r="C45" s="9">
        <v>45911700</v>
      </c>
      <c r="D45" s="9">
        <v>20502441.77</v>
      </c>
      <c r="E45" s="24">
        <f t="shared" si="0"/>
        <v>44.656246163831874</v>
      </c>
    </row>
    <row r="46" spans="1:5" ht="63">
      <c r="A46" s="6" t="s">
        <v>316</v>
      </c>
      <c r="B46" s="10" t="s">
        <v>36</v>
      </c>
      <c r="C46" s="9">
        <v>17187132.57</v>
      </c>
      <c r="D46" s="9">
        <v>6876816.5</v>
      </c>
      <c r="E46" s="24">
        <f t="shared" si="0"/>
        <v>40.011424081312008</v>
      </c>
    </row>
    <row r="47" spans="1:5" ht="63">
      <c r="A47" s="6" t="s">
        <v>317</v>
      </c>
      <c r="B47" s="10" t="s">
        <v>37</v>
      </c>
      <c r="C47" s="9">
        <v>7449495</v>
      </c>
      <c r="D47" s="9">
        <v>7165015.1500000004</v>
      </c>
      <c r="E47" s="24">
        <f t="shared" si="0"/>
        <v>96.181219666567998</v>
      </c>
    </row>
    <row r="48" spans="1:5" ht="63">
      <c r="A48" s="6" t="s">
        <v>318</v>
      </c>
      <c r="B48" s="10" t="s">
        <v>38</v>
      </c>
      <c r="C48" s="9">
        <v>1963300</v>
      </c>
      <c r="D48" s="9">
        <v>1763136.85</v>
      </c>
      <c r="E48" s="24">
        <f t="shared" si="0"/>
        <v>89.804759843121275</v>
      </c>
    </row>
    <row r="49" spans="1:5" ht="78.75">
      <c r="A49" s="6" t="s">
        <v>319</v>
      </c>
      <c r="B49" s="8" t="s">
        <v>20</v>
      </c>
      <c r="C49" s="9">
        <v>6641400</v>
      </c>
      <c r="D49" s="9">
        <v>3314155.35</v>
      </c>
      <c r="E49" s="24">
        <f t="shared" si="0"/>
        <v>49.901456771162707</v>
      </c>
    </row>
    <row r="50" spans="1:5" ht="31.5">
      <c r="A50" s="6" t="s">
        <v>200</v>
      </c>
      <c r="B50" s="8" t="s">
        <v>201</v>
      </c>
      <c r="C50" s="9">
        <f>SUM(C51:C60)</f>
        <v>100453521</v>
      </c>
      <c r="D50" s="9">
        <f>SUM(D51:D60)</f>
        <v>64569733.799999997</v>
      </c>
      <c r="E50" s="24">
        <f t="shared" si="0"/>
        <v>64.278218580312384</v>
      </c>
    </row>
    <row r="51" spans="1:5" ht="78.75">
      <c r="A51" s="6" t="s">
        <v>320</v>
      </c>
      <c r="B51" s="8" t="s">
        <v>39</v>
      </c>
      <c r="C51" s="9">
        <v>124925</v>
      </c>
      <c r="D51" s="9">
        <v>0</v>
      </c>
      <c r="E51" s="24">
        <f t="shared" si="0"/>
        <v>0</v>
      </c>
    </row>
    <row r="52" spans="1:5" ht="63">
      <c r="A52" s="6" t="s">
        <v>321</v>
      </c>
      <c r="B52" s="8" t="s">
        <v>40</v>
      </c>
      <c r="C52" s="9">
        <v>728600</v>
      </c>
      <c r="D52" s="9">
        <v>458550</v>
      </c>
      <c r="E52" s="24">
        <f t="shared" si="0"/>
        <v>62.935767224814711</v>
      </c>
    </row>
    <row r="53" spans="1:5" ht="63">
      <c r="A53" s="6" t="s">
        <v>322</v>
      </c>
      <c r="B53" s="8" t="s">
        <v>41</v>
      </c>
      <c r="C53" s="9">
        <v>825200</v>
      </c>
      <c r="D53" s="9">
        <v>271800</v>
      </c>
      <c r="E53" s="24">
        <f t="shared" si="0"/>
        <v>32.937469704314104</v>
      </c>
    </row>
    <row r="54" spans="1:5" ht="94.5">
      <c r="A54" s="6" t="s">
        <v>323</v>
      </c>
      <c r="B54" s="8" t="s">
        <v>42</v>
      </c>
      <c r="C54" s="9">
        <v>349806</v>
      </c>
      <c r="D54" s="9">
        <v>330334</v>
      </c>
      <c r="E54" s="24">
        <f t="shared" si="0"/>
        <v>94.433485989376976</v>
      </c>
    </row>
    <row r="55" spans="1:5" ht="78.75">
      <c r="A55" s="6" t="s">
        <v>324</v>
      </c>
      <c r="B55" s="8" t="s">
        <v>43</v>
      </c>
      <c r="C55" s="9">
        <v>5294150</v>
      </c>
      <c r="D55" s="9">
        <v>3538422.68</v>
      </c>
      <c r="E55" s="24">
        <f t="shared" si="0"/>
        <v>66.836464399384226</v>
      </c>
    </row>
    <row r="56" spans="1:5" ht="78.75">
      <c r="A56" s="6" t="s">
        <v>325</v>
      </c>
      <c r="B56" s="8" t="s">
        <v>44</v>
      </c>
      <c r="C56" s="9">
        <v>49794164</v>
      </c>
      <c r="D56" s="9">
        <v>30845659.739999998</v>
      </c>
      <c r="E56" s="24">
        <f t="shared" si="0"/>
        <v>61.946335197032326</v>
      </c>
    </row>
    <row r="57" spans="1:5" ht="126">
      <c r="A57" s="6" t="s">
        <v>326</v>
      </c>
      <c r="B57" s="8" t="s">
        <v>45</v>
      </c>
      <c r="C57" s="9">
        <v>244400</v>
      </c>
      <c r="D57" s="9">
        <v>133026.76</v>
      </c>
      <c r="E57" s="24">
        <f t="shared" si="0"/>
        <v>54.429934533551553</v>
      </c>
    </row>
    <row r="58" spans="1:5" ht="63">
      <c r="A58" s="6" t="s">
        <v>327</v>
      </c>
      <c r="B58" s="8" t="s">
        <v>46</v>
      </c>
      <c r="C58" s="9">
        <v>7385200</v>
      </c>
      <c r="D58" s="9">
        <v>4862745.17</v>
      </c>
      <c r="E58" s="24">
        <f t="shared" si="0"/>
        <v>65.844461490548667</v>
      </c>
    </row>
    <row r="59" spans="1:5" ht="63">
      <c r="A59" s="6" t="s">
        <v>328</v>
      </c>
      <c r="B59" s="10" t="s">
        <v>47</v>
      </c>
      <c r="C59" s="9">
        <v>32703400</v>
      </c>
      <c r="D59" s="9">
        <v>21125519.449999999</v>
      </c>
      <c r="E59" s="24">
        <f t="shared" si="0"/>
        <v>64.597318474531704</v>
      </c>
    </row>
    <row r="60" spans="1:5" ht="94.5">
      <c r="A60" s="6" t="s">
        <v>329</v>
      </c>
      <c r="B60" s="8" t="s">
        <v>48</v>
      </c>
      <c r="C60" s="9">
        <v>3003676</v>
      </c>
      <c r="D60" s="9">
        <v>3003676</v>
      </c>
      <c r="E60" s="24">
        <f t="shared" si="0"/>
        <v>100</v>
      </c>
    </row>
    <row r="61" spans="1:5">
      <c r="A61" s="6" t="s">
        <v>202</v>
      </c>
      <c r="B61" s="8" t="s">
        <v>204</v>
      </c>
      <c r="C61" s="9">
        <f>C62+C71+C95+C103</f>
        <v>208470198</v>
      </c>
      <c r="D61" s="9">
        <f>D62+D71+D95+D103</f>
        <v>130381973.53999998</v>
      </c>
      <c r="E61" s="24">
        <f t="shared" si="0"/>
        <v>62.542260136386489</v>
      </c>
    </row>
    <row r="62" spans="1:5">
      <c r="A62" s="6" t="s">
        <v>203</v>
      </c>
      <c r="B62" s="8" t="s">
        <v>205</v>
      </c>
      <c r="C62" s="9">
        <f>SUM(C63:C70)</f>
        <v>30416773</v>
      </c>
      <c r="D62" s="9">
        <f>SUM(D63:D70)</f>
        <v>18134029.199999999</v>
      </c>
      <c r="E62" s="24">
        <f t="shared" si="0"/>
        <v>59.618517717181895</v>
      </c>
    </row>
    <row r="63" spans="1:5" ht="63">
      <c r="A63" s="6" t="s">
        <v>330</v>
      </c>
      <c r="B63" s="8" t="s">
        <v>49</v>
      </c>
      <c r="C63" s="9">
        <v>103328</v>
      </c>
      <c r="D63" s="9">
        <v>0</v>
      </c>
      <c r="E63" s="24">
        <f t="shared" si="0"/>
        <v>0</v>
      </c>
    </row>
    <row r="64" spans="1:5" ht="63">
      <c r="A64" s="6" t="s">
        <v>331</v>
      </c>
      <c r="B64" s="8" t="s">
        <v>50</v>
      </c>
      <c r="C64" s="9">
        <v>756600</v>
      </c>
      <c r="D64" s="9">
        <v>252000</v>
      </c>
      <c r="E64" s="24">
        <f t="shared" si="0"/>
        <v>33.306899286280732</v>
      </c>
    </row>
    <row r="65" spans="1:5" ht="47.25">
      <c r="A65" s="6" t="s">
        <v>332</v>
      </c>
      <c r="B65" s="10" t="s">
        <v>51</v>
      </c>
      <c r="C65" s="9">
        <v>633800</v>
      </c>
      <c r="D65" s="9">
        <v>475350</v>
      </c>
      <c r="E65" s="24">
        <f t="shared" si="0"/>
        <v>75</v>
      </c>
    </row>
    <row r="66" spans="1:5" ht="78.75">
      <c r="A66" s="6" t="s">
        <v>333</v>
      </c>
      <c r="B66" s="8" t="s">
        <v>52</v>
      </c>
      <c r="C66" s="9">
        <v>102883</v>
      </c>
      <c r="D66" s="9">
        <v>91447</v>
      </c>
      <c r="E66" s="24">
        <f t="shared" si="0"/>
        <v>88.884460989667872</v>
      </c>
    </row>
    <row r="67" spans="1:5" ht="63">
      <c r="A67" s="6" t="s">
        <v>334</v>
      </c>
      <c r="B67" s="10" t="s">
        <v>53</v>
      </c>
      <c r="C67" s="9">
        <v>26187200</v>
      </c>
      <c r="D67" s="9">
        <v>15265440.99</v>
      </c>
      <c r="E67" s="24">
        <f t="shared" si="0"/>
        <v>58.29352122410949</v>
      </c>
    </row>
    <row r="68" spans="1:5" ht="63">
      <c r="A68" s="6" t="s">
        <v>335</v>
      </c>
      <c r="B68" s="8" t="s">
        <v>54</v>
      </c>
      <c r="C68" s="9">
        <v>1790000</v>
      </c>
      <c r="D68" s="9">
        <v>1206829.21</v>
      </c>
      <c r="E68" s="24">
        <f t="shared" si="0"/>
        <v>67.42062625698324</v>
      </c>
    </row>
    <row r="69" spans="1:5" ht="63">
      <c r="A69" s="6" t="s">
        <v>336</v>
      </c>
      <c r="B69" s="10" t="s">
        <v>55</v>
      </c>
      <c r="C69" s="9">
        <v>356162</v>
      </c>
      <c r="D69" s="9">
        <v>356162</v>
      </c>
      <c r="E69" s="24">
        <f t="shared" si="0"/>
        <v>100</v>
      </c>
    </row>
    <row r="70" spans="1:5" ht="47.25">
      <c r="A70" s="6" t="s">
        <v>337</v>
      </c>
      <c r="B70" s="10" t="s">
        <v>56</v>
      </c>
      <c r="C70" s="9">
        <v>486800</v>
      </c>
      <c r="D70" s="9">
        <v>486800</v>
      </c>
      <c r="E70" s="24">
        <f t="shared" si="0"/>
        <v>100</v>
      </c>
    </row>
    <row r="71" spans="1:5">
      <c r="A71" s="6" t="s">
        <v>206</v>
      </c>
      <c r="B71" s="10" t="s">
        <v>207</v>
      </c>
      <c r="C71" s="9">
        <f>SUM(C72:C94)</f>
        <v>137047657</v>
      </c>
      <c r="D71" s="9">
        <f>SUM(D72:D94)</f>
        <v>86790386.699999988</v>
      </c>
      <c r="E71" s="24">
        <f t="shared" si="0"/>
        <v>63.328617650136096</v>
      </c>
    </row>
    <row r="72" spans="1:5" ht="63">
      <c r="A72" s="6" t="s">
        <v>338</v>
      </c>
      <c r="B72" s="8" t="s">
        <v>57</v>
      </c>
      <c r="C72" s="9">
        <v>2821264</v>
      </c>
      <c r="D72" s="9">
        <v>0</v>
      </c>
      <c r="E72" s="24">
        <f t="shared" si="0"/>
        <v>0</v>
      </c>
    </row>
    <row r="73" spans="1:5" ht="63">
      <c r="A73" s="6" t="s">
        <v>339</v>
      </c>
      <c r="B73" s="8" t="s">
        <v>58</v>
      </c>
      <c r="C73" s="9">
        <v>2210700</v>
      </c>
      <c r="D73" s="9">
        <v>741470.15</v>
      </c>
      <c r="E73" s="24">
        <f t="shared" ref="E73:E136" si="1">100*D73/C73</f>
        <v>33.5400619713213</v>
      </c>
    </row>
    <row r="74" spans="1:5" ht="47.25">
      <c r="A74" s="6" t="s">
        <v>340</v>
      </c>
      <c r="B74" s="10" t="s">
        <v>59</v>
      </c>
      <c r="C74" s="9">
        <v>2051500</v>
      </c>
      <c r="D74" s="9">
        <v>1367553.07</v>
      </c>
      <c r="E74" s="24">
        <f t="shared" si="1"/>
        <v>66.661129417499396</v>
      </c>
    </row>
    <row r="75" spans="1:5" ht="78.75">
      <c r="A75" s="6" t="s">
        <v>341</v>
      </c>
      <c r="B75" s="8" t="s">
        <v>60</v>
      </c>
      <c r="C75" s="9">
        <v>2098833</v>
      </c>
      <c r="D75" s="9">
        <v>1868613.45</v>
      </c>
      <c r="E75" s="24">
        <f t="shared" si="1"/>
        <v>89.031068693888457</v>
      </c>
    </row>
    <row r="76" spans="1:5" ht="47.25">
      <c r="A76" s="6" t="s">
        <v>342</v>
      </c>
      <c r="B76" s="10" t="s">
        <v>61</v>
      </c>
      <c r="C76" s="9">
        <v>400000</v>
      </c>
      <c r="D76" s="9">
        <v>141043.5</v>
      </c>
      <c r="E76" s="24">
        <f t="shared" si="1"/>
        <v>35.260874999999999</v>
      </c>
    </row>
    <row r="77" spans="1:5" ht="47.25">
      <c r="A77" s="6" t="s">
        <v>343</v>
      </c>
      <c r="B77" s="10" t="s">
        <v>62</v>
      </c>
      <c r="C77" s="9">
        <v>36753210</v>
      </c>
      <c r="D77" s="9">
        <v>23301192.52</v>
      </c>
      <c r="E77" s="24">
        <f t="shared" si="1"/>
        <v>63.399067782106648</v>
      </c>
    </row>
    <row r="78" spans="1:5" ht="63">
      <c r="A78" s="6" t="s">
        <v>344</v>
      </c>
      <c r="B78" s="8" t="s">
        <v>63</v>
      </c>
      <c r="C78" s="9">
        <v>11258000</v>
      </c>
      <c r="D78" s="9">
        <v>7507596.2999999998</v>
      </c>
      <c r="E78" s="24">
        <f t="shared" si="1"/>
        <v>66.686767631906207</v>
      </c>
    </row>
    <row r="79" spans="1:5" ht="63">
      <c r="A79" s="6" t="s">
        <v>345</v>
      </c>
      <c r="B79" s="8" t="s">
        <v>64</v>
      </c>
      <c r="C79" s="9">
        <v>3091700</v>
      </c>
      <c r="D79" s="9">
        <v>1896409.73</v>
      </c>
      <c r="E79" s="24">
        <f t="shared" si="1"/>
        <v>61.338736940841606</v>
      </c>
    </row>
    <row r="80" spans="1:5" ht="78.75">
      <c r="A80" s="6" t="s">
        <v>346</v>
      </c>
      <c r="B80" s="8" t="s">
        <v>65</v>
      </c>
      <c r="C80" s="9">
        <v>5901400</v>
      </c>
      <c r="D80" s="9">
        <v>3911477.36</v>
      </c>
      <c r="E80" s="24">
        <f t="shared" si="1"/>
        <v>66.280498864676176</v>
      </c>
    </row>
    <row r="81" spans="1:5" ht="78.75">
      <c r="A81" s="6" t="s">
        <v>347</v>
      </c>
      <c r="B81" s="8" t="s">
        <v>66</v>
      </c>
      <c r="C81" s="9">
        <v>8719000</v>
      </c>
      <c r="D81" s="9">
        <v>5902051.0300000003</v>
      </c>
      <c r="E81" s="24">
        <f t="shared" si="1"/>
        <v>67.691834269985094</v>
      </c>
    </row>
    <row r="82" spans="1:5" ht="63">
      <c r="A82" s="6" t="s">
        <v>348</v>
      </c>
      <c r="B82" s="8" t="s">
        <v>67</v>
      </c>
      <c r="C82" s="9">
        <v>12238300</v>
      </c>
      <c r="D82" s="9">
        <v>8226164.5300000003</v>
      </c>
      <c r="E82" s="24">
        <f t="shared" si="1"/>
        <v>67.216562185924516</v>
      </c>
    </row>
    <row r="83" spans="1:5" ht="63">
      <c r="A83" s="6" t="s">
        <v>349</v>
      </c>
      <c r="B83" s="8" t="s">
        <v>68</v>
      </c>
      <c r="C83" s="9">
        <v>13463200</v>
      </c>
      <c r="D83" s="9">
        <v>8706247.0099999998</v>
      </c>
      <c r="E83" s="24">
        <f t="shared" si="1"/>
        <v>64.666996033632415</v>
      </c>
    </row>
    <row r="84" spans="1:5" ht="63">
      <c r="A84" s="6" t="s">
        <v>350</v>
      </c>
      <c r="B84" s="8" t="s">
        <v>69</v>
      </c>
      <c r="C84" s="9">
        <v>3246529</v>
      </c>
      <c r="D84" s="9">
        <v>1924506.73</v>
      </c>
      <c r="E84" s="24">
        <f t="shared" si="1"/>
        <v>59.278901559172887</v>
      </c>
    </row>
    <row r="85" spans="1:5" ht="63">
      <c r="A85" s="6" t="s">
        <v>351</v>
      </c>
      <c r="B85" s="8" t="s">
        <v>70</v>
      </c>
      <c r="C85" s="9">
        <v>2203700</v>
      </c>
      <c r="D85" s="9">
        <v>1525321.28</v>
      </c>
      <c r="E85" s="24">
        <f t="shared" si="1"/>
        <v>69.216376094749734</v>
      </c>
    </row>
    <row r="86" spans="1:5" ht="63">
      <c r="A86" s="6" t="s">
        <v>352</v>
      </c>
      <c r="B86" s="8" t="s">
        <v>71</v>
      </c>
      <c r="C86" s="9">
        <v>1404800</v>
      </c>
      <c r="D86" s="9">
        <v>941281.2</v>
      </c>
      <c r="E86" s="24">
        <f t="shared" si="1"/>
        <v>67.00464123006833</v>
      </c>
    </row>
    <row r="87" spans="1:5" ht="63">
      <c r="A87" s="6" t="s">
        <v>353</v>
      </c>
      <c r="B87" s="8" t="s">
        <v>72</v>
      </c>
      <c r="C87" s="9">
        <v>14489800</v>
      </c>
      <c r="D87" s="9">
        <v>9009197.5099999998</v>
      </c>
      <c r="E87" s="24">
        <f t="shared" si="1"/>
        <v>62.176134315173435</v>
      </c>
    </row>
    <row r="88" spans="1:5" ht="78.75">
      <c r="A88" s="6" t="s">
        <v>354</v>
      </c>
      <c r="B88" s="8" t="s">
        <v>73</v>
      </c>
      <c r="C88" s="9">
        <v>11434900</v>
      </c>
      <c r="D88" s="9">
        <v>7335492.7199999997</v>
      </c>
      <c r="E88" s="24">
        <f t="shared" si="1"/>
        <v>64.150038216337705</v>
      </c>
    </row>
    <row r="89" spans="1:5" ht="63">
      <c r="A89" s="6" t="s">
        <v>355</v>
      </c>
      <c r="B89" s="8" t="s">
        <v>74</v>
      </c>
      <c r="C89" s="9">
        <v>1948600</v>
      </c>
      <c r="D89" s="9">
        <v>1172592.01</v>
      </c>
      <c r="E89" s="24">
        <f t="shared" si="1"/>
        <v>60.176126962947755</v>
      </c>
    </row>
    <row r="90" spans="1:5" ht="63">
      <c r="A90" s="6" t="s">
        <v>356</v>
      </c>
      <c r="B90" s="8" t="s">
        <v>75</v>
      </c>
      <c r="C90" s="9">
        <v>596621</v>
      </c>
      <c r="D90" s="9">
        <v>596621</v>
      </c>
      <c r="E90" s="24">
        <f t="shared" si="1"/>
        <v>100</v>
      </c>
    </row>
    <row r="91" spans="1:5" ht="47.25">
      <c r="A91" s="6" t="s">
        <v>357</v>
      </c>
      <c r="B91" s="10" t="s">
        <v>76</v>
      </c>
      <c r="C91" s="9">
        <v>292200</v>
      </c>
      <c r="D91" s="9">
        <v>292155.59999999998</v>
      </c>
      <c r="E91" s="24">
        <f t="shared" si="1"/>
        <v>99.98480492813141</v>
      </c>
    </row>
    <row r="92" spans="1:5" ht="63">
      <c r="A92" s="6" t="s">
        <v>358</v>
      </c>
      <c r="B92" s="10" t="s">
        <v>77</v>
      </c>
      <c r="C92" s="9">
        <v>50000</v>
      </c>
      <c r="D92" s="9">
        <v>50000</v>
      </c>
      <c r="E92" s="24">
        <f t="shared" si="1"/>
        <v>100</v>
      </c>
    </row>
    <row r="93" spans="1:5" ht="47.25">
      <c r="A93" s="6" t="s">
        <v>359</v>
      </c>
      <c r="B93" s="10" t="s">
        <v>78</v>
      </c>
      <c r="C93" s="9">
        <v>200000</v>
      </c>
      <c r="D93" s="9">
        <v>200000</v>
      </c>
      <c r="E93" s="24">
        <f t="shared" si="1"/>
        <v>100</v>
      </c>
    </row>
    <row r="94" spans="1:5" ht="78.75">
      <c r="A94" s="6" t="s">
        <v>360</v>
      </c>
      <c r="B94" s="8" t="s">
        <v>79</v>
      </c>
      <c r="C94" s="9">
        <v>173400</v>
      </c>
      <c r="D94" s="9">
        <v>173400</v>
      </c>
      <c r="E94" s="24">
        <f t="shared" si="1"/>
        <v>100</v>
      </c>
    </row>
    <row r="95" spans="1:5" ht="31.5">
      <c r="A95" s="6" t="s">
        <v>208</v>
      </c>
      <c r="B95" s="8" t="s">
        <v>209</v>
      </c>
      <c r="C95" s="9">
        <f>SUM(C96:C102)</f>
        <v>38398683</v>
      </c>
      <c r="D95" s="9">
        <f>SUM(D96:D102)</f>
        <v>23752499.18</v>
      </c>
      <c r="E95" s="24">
        <f t="shared" si="1"/>
        <v>61.857588136551456</v>
      </c>
    </row>
    <row r="96" spans="1:5" ht="78.75">
      <c r="A96" s="6" t="s">
        <v>361</v>
      </c>
      <c r="B96" s="8" t="s">
        <v>80</v>
      </c>
      <c r="C96" s="9">
        <v>296815</v>
      </c>
      <c r="D96" s="9">
        <v>0</v>
      </c>
      <c r="E96" s="24">
        <f t="shared" si="1"/>
        <v>0</v>
      </c>
    </row>
    <row r="97" spans="1:5" ht="63">
      <c r="A97" s="6" t="s">
        <v>362</v>
      </c>
      <c r="B97" s="10" t="s">
        <v>81</v>
      </c>
      <c r="C97" s="9">
        <v>239000</v>
      </c>
      <c r="D97" s="9">
        <v>159189</v>
      </c>
      <c r="E97" s="24">
        <f t="shared" si="1"/>
        <v>66.606276150627622</v>
      </c>
    </row>
    <row r="98" spans="1:5" ht="78.75">
      <c r="A98" s="6" t="s">
        <v>363</v>
      </c>
      <c r="B98" s="8" t="s">
        <v>82</v>
      </c>
      <c r="C98" s="9">
        <v>774700</v>
      </c>
      <c r="D98" s="9">
        <v>256800</v>
      </c>
      <c r="E98" s="24">
        <f t="shared" si="1"/>
        <v>33.148315476958821</v>
      </c>
    </row>
    <row r="99" spans="1:5" ht="63">
      <c r="A99" s="6" t="s">
        <v>364</v>
      </c>
      <c r="B99" s="8" t="s">
        <v>83</v>
      </c>
      <c r="C99" s="9">
        <v>52300</v>
      </c>
      <c r="D99" s="9">
        <v>39100</v>
      </c>
      <c r="E99" s="24">
        <f t="shared" si="1"/>
        <v>74.760994263862329</v>
      </c>
    </row>
    <row r="100" spans="1:5" ht="78.75">
      <c r="A100" s="6" t="s">
        <v>365</v>
      </c>
      <c r="B100" s="8" t="s">
        <v>84</v>
      </c>
      <c r="C100" s="9">
        <v>205768</v>
      </c>
      <c r="D100" s="9">
        <v>114200</v>
      </c>
      <c r="E100" s="24">
        <f t="shared" si="1"/>
        <v>55.499397379573111</v>
      </c>
    </row>
    <row r="101" spans="1:5" ht="63">
      <c r="A101" s="6" t="s">
        <v>366</v>
      </c>
      <c r="B101" s="8" t="s">
        <v>85</v>
      </c>
      <c r="C101" s="9">
        <v>5699400</v>
      </c>
      <c r="D101" s="9">
        <v>3880196.78</v>
      </c>
      <c r="E101" s="24">
        <f t="shared" si="1"/>
        <v>68.080794118679165</v>
      </c>
    </row>
    <row r="102" spans="1:5" ht="63">
      <c r="A102" s="6" t="s">
        <v>367</v>
      </c>
      <c r="B102" s="10" t="s">
        <v>86</v>
      </c>
      <c r="C102" s="9">
        <v>31130700</v>
      </c>
      <c r="D102" s="9">
        <v>19303013.399999999</v>
      </c>
      <c r="E102" s="24">
        <f t="shared" si="1"/>
        <v>62.006358353650889</v>
      </c>
    </row>
    <row r="103" spans="1:5">
      <c r="A103" s="6" t="s">
        <v>210</v>
      </c>
      <c r="B103" s="10" t="s">
        <v>211</v>
      </c>
      <c r="C103" s="9">
        <f>SUM(C104:C109)</f>
        <v>2607085</v>
      </c>
      <c r="D103" s="9">
        <f>SUM(D104:D109)</f>
        <v>1705058.46</v>
      </c>
      <c r="E103" s="24">
        <f t="shared" si="1"/>
        <v>65.400953938977821</v>
      </c>
    </row>
    <row r="104" spans="1:5" ht="63">
      <c r="A104" s="6" t="s">
        <v>368</v>
      </c>
      <c r="B104" s="8" t="s">
        <v>87</v>
      </c>
      <c r="C104" s="9">
        <v>40521</v>
      </c>
      <c r="D104" s="9">
        <v>0</v>
      </c>
      <c r="E104" s="24">
        <f t="shared" si="1"/>
        <v>0</v>
      </c>
    </row>
    <row r="105" spans="1:5" ht="47.25">
      <c r="A105" s="6" t="s">
        <v>369</v>
      </c>
      <c r="B105" s="10" t="s">
        <v>88</v>
      </c>
      <c r="C105" s="9">
        <v>52200</v>
      </c>
      <c r="D105" s="9">
        <v>34799.86</v>
      </c>
      <c r="E105" s="24">
        <f t="shared" si="1"/>
        <v>66.666398467432955</v>
      </c>
    </row>
    <row r="106" spans="1:5" ht="63">
      <c r="A106" s="6" t="s">
        <v>370</v>
      </c>
      <c r="B106" s="8" t="s">
        <v>89</v>
      </c>
      <c r="C106" s="9">
        <v>44500</v>
      </c>
      <c r="D106" s="9">
        <v>0</v>
      </c>
      <c r="E106" s="24">
        <f t="shared" si="1"/>
        <v>0</v>
      </c>
    </row>
    <row r="107" spans="1:5" ht="78.75">
      <c r="A107" s="6" t="s">
        <v>371</v>
      </c>
      <c r="B107" s="8" t="s">
        <v>90</v>
      </c>
      <c r="C107" s="9">
        <v>41154</v>
      </c>
      <c r="D107" s="9">
        <v>36580.949999999997</v>
      </c>
      <c r="E107" s="24">
        <f t="shared" si="1"/>
        <v>88.887957428196515</v>
      </c>
    </row>
    <row r="108" spans="1:5" ht="47.25">
      <c r="A108" s="6" t="s">
        <v>372</v>
      </c>
      <c r="B108" s="10" t="s">
        <v>91</v>
      </c>
      <c r="C108" s="9">
        <v>101110</v>
      </c>
      <c r="D108" s="9">
        <v>46611.6</v>
      </c>
      <c r="E108" s="24">
        <f t="shared" si="1"/>
        <v>46.099891207595689</v>
      </c>
    </row>
    <row r="109" spans="1:5" ht="47.25">
      <c r="A109" s="6" t="s">
        <v>373</v>
      </c>
      <c r="B109" s="10" t="s">
        <v>92</v>
      </c>
      <c r="C109" s="9">
        <v>2327600</v>
      </c>
      <c r="D109" s="9">
        <v>1587066.05</v>
      </c>
      <c r="E109" s="24">
        <f t="shared" si="1"/>
        <v>68.18465586870596</v>
      </c>
    </row>
    <row r="110" spans="1:5">
      <c r="A110" s="6" t="s">
        <v>212</v>
      </c>
      <c r="B110" s="10" t="s">
        <v>214</v>
      </c>
      <c r="C110" s="9">
        <f>C111+C120</f>
        <v>5429498</v>
      </c>
      <c r="D110" s="9">
        <f>D111+D120</f>
        <v>4534706.2700000005</v>
      </c>
      <c r="E110" s="24">
        <f t="shared" si="1"/>
        <v>83.519807356039195</v>
      </c>
    </row>
    <row r="111" spans="1:5" ht="31.5">
      <c r="A111" s="6" t="s">
        <v>213</v>
      </c>
      <c r="B111" s="10" t="s">
        <v>215</v>
      </c>
      <c r="C111" s="9">
        <f>SUM(C112:C119)</f>
        <v>5399498</v>
      </c>
      <c r="D111" s="9">
        <f>SUM(D112:D119)</f>
        <v>4505378.2200000007</v>
      </c>
      <c r="E111" s="24">
        <f t="shared" si="1"/>
        <v>83.440686893485292</v>
      </c>
    </row>
    <row r="112" spans="1:5" ht="78.75">
      <c r="A112" s="6" t="s">
        <v>374</v>
      </c>
      <c r="B112" s="8" t="s">
        <v>93</v>
      </c>
      <c r="C112" s="9">
        <v>40521</v>
      </c>
      <c r="D112" s="9">
        <v>0</v>
      </c>
      <c r="E112" s="24">
        <f t="shared" si="1"/>
        <v>0</v>
      </c>
    </row>
    <row r="113" spans="1:5" ht="63">
      <c r="A113" s="6" t="s">
        <v>375</v>
      </c>
      <c r="B113" s="10" t="s">
        <v>94</v>
      </c>
      <c r="C113" s="9">
        <v>67100</v>
      </c>
      <c r="D113" s="9">
        <v>44733.25</v>
      </c>
      <c r="E113" s="24">
        <f t="shared" si="1"/>
        <v>66.66654247391952</v>
      </c>
    </row>
    <row r="114" spans="1:5" ht="78.75">
      <c r="A114" s="6" t="s">
        <v>376</v>
      </c>
      <c r="B114" s="8" t="s">
        <v>95</v>
      </c>
      <c r="C114" s="9">
        <v>57100</v>
      </c>
      <c r="D114" s="9">
        <v>19033.52</v>
      </c>
      <c r="E114" s="24">
        <f t="shared" si="1"/>
        <v>33.333660245183886</v>
      </c>
    </row>
    <row r="115" spans="1:5" ht="78.75">
      <c r="A115" s="6" t="s">
        <v>377</v>
      </c>
      <c r="B115" s="8" t="s">
        <v>96</v>
      </c>
      <c r="C115" s="9">
        <v>20577</v>
      </c>
      <c r="D115" s="9">
        <v>16622.830000000002</v>
      </c>
      <c r="E115" s="24">
        <f t="shared" si="1"/>
        <v>80.783544734412217</v>
      </c>
    </row>
    <row r="116" spans="1:5" ht="63">
      <c r="A116" s="6" t="s">
        <v>378</v>
      </c>
      <c r="B116" s="10" t="s">
        <v>97</v>
      </c>
      <c r="C116" s="9">
        <v>403600</v>
      </c>
      <c r="D116" s="9">
        <v>403600</v>
      </c>
      <c r="E116" s="24">
        <f t="shared" si="1"/>
        <v>100</v>
      </c>
    </row>
    <row r="117" spans="1:5" ht="63">
      <c r="A117" s="6" t="s">
        <v>379</v>
      </c>
      <c r="B117" s="10" t="s">
        <v>98</v>
      </c>
      <c r="C117" s="9">
        <v>2580800</v>
      </c>
      <c r="D117" s="9">
        <v>1791588.62</v>
      </c>
      <c r="E117" s="24">
        <f t="shared" si="1"/>
        <v>69.419893831370118</v>
      </c>
    </row>
    <row r="118" spans="1:5" ht="63">
      <c r="A118" s="6" t="s">
        <v>380</v>
      </c>
      <c r="B118" s="8" t="s">
        <v>99</v>
      </c>
      <c r="C118" s="9">
        <v>212200</v>
      </c>
      <c r="D118" s="9">
        <v>212200</v>
      </c>
      <c r="E118" s="24">
        <f t="shared" si="1"/>
        <v>100</v>
      </c>
    </row>
    <row r="119" spans="1:5" ht="47.25">
      <c r="A119" s="6" t="s">
        <v>381</v>
      </c>
      <c r="B119" s="10" t="s">
        <v>100</v>
      </c>
      <c r="C119" s="9">
        <v>2017600</v>
      </c>
      <c r="D119" s="9">
        <v>2017600</v>
      </c>
      <c r="E119" s="24">
        <f t="shared" si="1"/>
        <v>100</v>
      </c>
    </row>
    <row r="120" spans="1:5" ht="31.5">
      <c r="A120" s="6" t="s">
        <v>216</v>
      </c>
      <c r="B120" s="10" t="s">
        <v>217</v>
      </c>
      <c r="C120" s="9">
        <f>C121</f>
        <v>30000</v>
      </c>
      <c r="D120" s="9">
        <f>D121</f>
        <v>29328.05</v>
      </c>
      <c r="E120" s="24">
        <f t="shared" si="1"/>
        <v>97.760166666666663</v>
      </c>
    </row>
    <row r="121" spans="1:5" ht="78.75">
      <c r="A121" s="6" t="s">
        <v>382</v>
      </c>
      <c r="B121" s="8" t="s">
        <v>101</v>
      </c>
      <c r="C121" s="9">
        <v>30000</v>
      </c>
      <c r="D121" s="9">
        <v>29328.05</v>
      </c>
      <c r="E121" s="24">
        <f t="shared" si="1"/>
        <v>97.760166666666663</v>
      </c>
    </row>
    <row r="122" spans="1:5" ht="47.25">
      <c r="A122" s="6" t="s">
        <v>218</v>
      </c>
      <c r="B122" s="8" t="s">
        <v>220</v>
      </c>
      <c r="C122" s="9">
        <f>C123</f>
        <v>451514.05</v>
      </c>
      <c r="D122" s="9">
        <f>D123</f>
        <v>451507</v>
      </c>
      <c r="E122" s="24">
        <f t="shared" si="1"/>
        <v>99.998438586794805</v>
      </c>
    </row>
    <row r="123" spans="1:5" ht="31.5">
      <c r="A123" s="6" t="s">
        <v>219</v>
      </c>
      <c r="B123" s="8" t="s">
        <v>221</v>
      </c>
      <c r="C123" s="9">
        <f>C124</f>
        <v>451514.05</v>
      </c>
      <c r="D123" s="9">
        <f>D124</f>
        <v>451507</v>
      </c>
      <c r="E123" s="24">
        <f t="shared" si="1"/>
        <v>99.998438586794805</v>
      </c>
    </row>
    <row r="124" spans="1:5" ht="94.5">
      <c r="A124" s="6" t="s">
        <v>383</v>
      </c>
      <c r="B124" s="8" t="s">
        <v>102</v>
      </c>
      <c r="C124" s="9">
        <v>451514.05</v>
      </c>
      <c r="D124" s="9">
        <v>451507</v>
      </c>
      <c r="E124" s="24">
        <f t="shared" si="1"/>
        <v>99.998438586794805</v>
      </c>
    </row>
    <row r="125" spans="1:5" ht="31.5">
      <c r="A125" s="6" t="s">
        <v>222</v>
      </c>
      <c r="B125" s="8" t="s">
        <v>224</v>
      </c>
      <c r="C125" s="9">
        <f>C126+C130+C132</f>
        <v>129792665</v>
      </c>
      <c r="D125" s="9">
        <f>D126+D130+D132</f>
        <v>96495618.449999988</v>
      </c>
      <c r="E125" s="24">
        <f t="shared" si="1"/>
        <v>74.345972054738212</v>
      </c>
    </row>
    <row r="126" spans="1:5" ht="47.25">
      <c r="A126" s="6" t="s">
        <v>223</v>
      </c>
      <c r="B126" s="8" t="s">
        <v>225</v>
      </c>
      <c r="C126" s="9">
        <f>SUM(C127:C129)</f>
        <v>90288100</v>
      </c>
      <c r="D126" s="9">
        <f>SUM(D127:D129)</f>
        <v>69995838</v>
      </c>
      <c r="E126" s="24">
        <f t="shared" si="1"/>
        <v>77.524987235305645</v>
      </c>
    </row>
    <row r="127" spans="1:5" ht="94.5">
      <c r="A127" s="6" t="s">
        <v>384</v>
      </c>
      <c r="B127" s="8" t="s">
        <v>103</v>
      </c>
      <c r="C127" s="9">
        <v>36878700</v>
      </c>
      <c r="D127" s="9">
        <v>27658800</v>
      </c>
      <c r="E127" s="24">
        <f t="shared" si="1"/>
        <v>74.999389891726125</v>
      </c>
    </row>
    <row r="128" spans="1:5" ht="94.5">
      <c r="A128" s="6" t="s">
        <v>385</v>
      </c>
      <c r="B128" s="8" t="s">
        <v>104</v>
      </c>
      <c r="C128" s="9">
        <v>4200000</v>
      </c>
      <c r="D128" s="9">
        <v>3149991</v>
      </c>
      <c r="E128" s="24">
        <f t="shared" si="1"/>
        <v>74.999785714285721</v>
      </c>
    </row>
    <row r="129" spans="1:5" ht="78.75">
      <c r="A129" s="6" t="s">
        <v>386</v>
      </c>
      <c r="B129" s="8" t="s">
        <v>105</v>
      </c>
      <c r="C129" s="9">
        <v>49209400</v>
      </c>
      <c r="D129" s="9">
        <v>39187047</v>
      </c>
      <c r="E129" s="24">
        <f t="shared" si="1"/>
        <v>79.633255028510817</v>
      </c>
    </row>
    <row r="130" spans="1:5">
      <c r="A130" s="6" t="s">
        <v>226</v>
      </c>
      <c r="B130" s="8" t="s">
        <v>227</v>
      </c>
      <c r="C130" s="9">
        <f>C131</f>
        <v>118200</v>
      </c>
      <c r="D130" s="9">
        <f>D131</f>
        <v>99449.94</v>
      </c>
      <c r="E130" s="24">
        <f t="shared" si="1"/>
        <v>84.137005076142131</v>
      </c>
    </row>
    <row r="131" spans="1:5" ht="63">
      <c r="A131" s="6" t="s">
        <v>387</v>
      </c>
      <c r="B131" s="10" t="s">
        <v>106</v>
      </c>
      <c r="C131" s="9">
        <v>118200</v>
      </c>
      <c r="D131" s="9">
        <v>99449.94</v>
      </c>
      <c r="E131" s="24">
        <f t="shared" si="1"/>
        <v>84.137005076142131</v>
      </c>
    </row>
    <row r="132" spans="1:5" ht="31.5">
      <c r="A132" s="6" t="s">
        <v>228</v>
      </c>
      <c r="B132" s="10" t="s">
        <v>229</v>
      </c>
      <c r="C132" s="9">
        <f>SUM(C133:C141)</f>
        <v>39386365</v>
      </c>
      <c r="D132" s="9">
        <f>SUM(D133:D141)</f>
        <v>26400330.509999998</v>
      </c>
      <c r="E132" s="24">
        <f t="shared" si="1"/>
        <v>67.029111495818412</v>
      </c>
    </row>
    <row r="133" spans="1:5" ht="78.75">
      <c r="A133" s="6" t="s">
        <v>388</v>
      </c>
      <c r="B133" s="8" t="s">
        <v>107</v>
      </c>
      <c r="C133" s="9">
        <v>81042</v>
      </c>
      <c r="D133" s="9">
        <v>35568</v>
      </c>
      <c r="E133" s="24">
        <f t="shared" si="1"/>
        <v>43.888354186717997</v>
      </c>
    </row>
    <row r="134" spans="1:5" ht="63">
      <c r="A134" s="6" t="s">
        <v>389</v>
      </c>
      <c r="B134" s="10" t="s">
        <v>108</v>
      </c>
      <c r="C134" s="9">
        <v>436300</v>
      </c>
      <c r="D134" s="9">
        <v>208320</v>
      </c>
      <c r="E134" s="24">
        <f t="shared" si="1"/>
        <v>47.746963098785237</v>
      </c>
    </row>
    <row r="135" spans="1:5" ht="78.75">
      <c r="A135" s="6" t="s">
        <v>390</v>
      </c>
      <c r="B135" s="8" t="s">
        <v>109</v>
      </c>
      <c r="C135" s="9">
        <v>860900</v>
      </c>
      <c r="D135" s="9">
        <v>349450.33</v>
      </c>
      <c r="E135" s="24">
        <f t="shared" si="1"/>
        <v>40.591280055755604</v>
      </c>
    </row>
    <row r="136" spans="1:5" ht="78.75">
      <c r="A136" s="6" t="s">
        <v>391</v>
      </c>
      <c r="B136" s="8" t="s">
        <v>110</v>
      </c>
      <c r="C136" s="9">
        <v>576209</v>
      </c>
      <c r="D136" s="9">
        <v>98748.88</v>
      </c>
      <c r="E136" s="24">
        <f t="shared" si="1"/>
        <v>17.137684416591895</v>
      </c>
    </row>
    <row r="137" spans="1:5" ht="63">
      <c r="A137" s="6" t="s">
        <v>392</v>
      </c>
      <c r="B137" s="8" t="s">
        <v>111</v>
      </c>
      <c r="C137" s="9">
        <v>22497000</v>
      </c>
      <c r="D137" s="9">
        <v>15540976.279999999</v>
      </c>
      <c r="E137" s="24">
        <f t="shared" ref="E137:E200" si="2">100*D137/C137</f>
        <v>69.08021638440681</v>
      </c>
    </row>
    <row r="138" spans="1:5" ht="63">
      <c r="A138" s="6" t="s">
        <v>393</v>
      </c>
      <c r="B138" s="10" t="s">
        <v>112</v>
      </c>
      <c r="C138" s="9">
        <v>13671800</v>
      </c>
      <c r="D138" s="9">
        <v>9599804.1199999992</v>
      </c>
      <c r="E138" s="24">
        <f t="shared" si="2"/>
        <v>70.216095320294315</v>
      </c>
    </row>
    <row r="139" spans="1:5" ht="63">
      <c r="A139" s="6" t="s">
        <v>394</v>
      </c>
      <c r="B139" s="8" t="s">
        <v>113</v>
      </c>
      <c r="C139" s="9">
        <v>483557</v>
      </c>
      <c r="D139" s="9">
        <v>165242.9</v>
      </c>
      <c r="E139" s="24">
        <f t="shared" si="2"/>
        <v>34.172372646864794</v>
      </c>
    </row>
    <row r="140" spans="1:5" ht="63">
      <c r="A140" s="6" t="s">
        <v>395</v>
      </c>
      <c r="B140" s="10" t="s">
        <v>114</v>
      </c>
      <c r="C140" s="9">
        <v>290000</v>
      </c>
      <c r="D140" s="9">
        <v>198220</v>
      </c>
      <c r="E140" s="24">
        <f t="shared" si="2"/>
        <v>68.351724137931029</v>
      </c>
    </row>
    <row r="141" spans="1:5" ht="78.75">
      <c r="A141" s="6" t="s">
        <v>396</v>
      </c>
      <c r="B141" s="8" t="s">
        <v>115</v>
      </c>
      <c r="C141" s="9">
        <v>489557</v>
      </c>
      <c r="D141" s="9">
        <v>204000</v>
      </c>
      <c r="E141" s="24">
        <f t="shared" si="2"/>
        <v>41.670326437983725</v>
      </c>
    </row>
    <row r="142" spans="1:5" ht="31.5">
      <c r="A142" s="6" t="s">
        <v>230</v>
      </c>
      <c r="B142" s="8" t="s">
        <v>232</v>
      </c>
      <c r="C142" s="9">
        <f>C143</f>
        <v>35048595</v>
      </c>
      <c r="D142" s="9">
        <f>D143</f>
        <v>14507530.669999998</v>
      </c>
      <c r="E142" s="24">
        <f t="shared" si="2"/>
        <v>41.392616936570491</v>
      </c>
    </row>
    <row r="143" spans="1:5">
      <c r="A143" s="6" t="s">
        <v>231</v>
      </c>
      <c r="B143" s="8" t="s">
        <v>233</v>
      </c>
      <c r="C143" s="9">
        <f>SUM(C144:C154)</f>
        <v>35048595</v>
      </c>
      <c r="D143" s="9">
        <f>SUM(D144:D154)</f>
        <v>14507530.669999998</v>
      </c>
      <c r="E143" s="24">
        <f t="shared" si="2"/>
        <v>41.392616936570491</v>
      </c>
    </row>
    <row r="144" spans="1:5" ht="78.75">
      <c r="A144" s="6" t="s">
        <v>397</v>
      </c>
      <c r="B144" s="8" t="s">
        <v>116</v>
      </c>
      <c r="C144" s="9">
        <v>222857</v>
      </c>
      <c r="D144" s="9">
        <v>0</v>
      </c>
      <c r="E144" s="24">
        <f t="shared" si="2"/>
        <v>0</v>
      </c>
    </row>
    <row r="145" spans="1:5" ht="63">
      <c r="A145" s="6" t="s">
        <v>398</v>
      </c>
      <c r="B145" s="10" t="s">
        <v>117</v>
      </c>
      <c r="C145" s="9">
        <v>118800</v>
      </c>
      <c r="D145" s="9">
        <v>79199.8</v>
      </c>
      <c r="E145" s="24">
        <f t="shared" si="2"/>
        <v>66.66649831649832</v>
      </c>
    </row>
    <row r="146" spans="1:5" ht="63">
      <c r="A146" s="6" t="s">
        <v>399</v>
      </c>
      <c r="B146" s="8" t="s">
        <v>118</v>
      </c>
      <c r="C146" s="9">
        <v>101300</v>
      </c>
      <c r="D146" s="9">
        <v>33766.51</v>
      </c>
      <c r="E146" s="24">
        <f t="shared" si="2"/>
        <v>33.333178677196443</v>
      </c>
    </row>
    <row r="147" spans="1:5" ht="78.75">
      <c r="A147" s="6" t="s">
        <v>400</v>
      </c>
      <c r="B147" s="8" t="s">
        <v>119</v>
      </c>
      <c r="C147" s="9">
        <v>102884</v>
      </c>
      <c r="D147" s="9">
        <v>83111.58</v>
      </c>
      <c r="E147" s="24">
        <f t="shared" si="2"/>
        <v>80.781831966097741</v>
      </c>
    </row>
    <row r="148" spans="1:5" ht="47.25">
      <c r="A148" s="6" t="s">
        <v>401</v>
      </c>
      <c r="B148" s="10" t="s">
        <v>120</v>
      </c>
      <c r="C148" s="9">
        <v>500000</v>
      </c>
      <c r="D148" s="9">
        <v>277518.14</v>
      </c>
      <c r="E148" s="24">
        <f t="shared" si="2"/>
        <v>55.503627999999999</v>
      </c>
    </row>
    <row r="149" spans="1:5" ht="47.25">
      <c r="A149" s="6" t="s">
        <v>402</v>
      </c>
      <c r="B149" s="10" t="s">
        <v>121</v>
      </c>
      <c r="C149" s="9">
        <v>16560200</v>
      </c>
      <c r="D149" s="9">
        <v>12152060.42</v>
      </c>
      <c r="E149" s="24">
        <f t="shared" si="2"/>
        <v>73.381121121725585</v>
      </c>
    </row>
    <row r="150" spans="1:5" ht="63">
      <c r="A150" s="6" t="s">
        <v>403</v>
      </c>
      <c r="B150" s="8" t="s">
        <v>122</v>
      </c>
      <c r="C150" s="9">
        <v>632550</v>
      </c>
      <c r="D150" s="9">
        <v>408214.43</v>
      </c>
      <c r="E150" s="24">
        <f t="shared" si="2"/>
        <v>64.534729270413408</v>
      </c>
    </row>
    <row r="151" spans="1:5" ht="63">
      <c r="A151" s="6" t="s">
        <v>404</v>
      </c>
      <c r="B151" s="8" t="s">
        <v>123</v>
      </c>
      <c r="C151" s="9">
        <v>54004</v>
      </c>
      <c r="D151" s="9">
        <v>37559.79</v>
      </c>
      <c r="E151" s="24">
        <f t="shared" si="2"/>
        <v>69.550014813717496</v>
      </c>
    </row>
    <row r="152" spans="1:5" ht="47.25">
      <c r="A152" s="6" t="s">
        <v>405</v>
      </c>
      <c r="B152" s="10" t="s">
        <v>124</v>
      </c>
      <c r="C152" s="9">
        <v>2873100</v>
      </c>
      <c r="D152" s="9">
        <v>1436100</v>
      </c>
      <c r="E152" s="24">
        <f t="shared" si="2"/>
        <v>49.984337475201002</v>
      </c>
    </row>
    <row r="153" spans="1:5" ht="94.5">
      <c r="A153" s="6" t="s">
        <v>406</v>
      </c>
      <c r="B153" s="8" t="s">
        <v>125</v>
      </c>
      <c r="C153" s="9">
        <v>1802090</v>
      </c>
      <c r="D153" s="9">
        <v>0</v>
      </c>
      <c r="E153" s="24">
        <f t="shared" si="2"/>
        <v>0</v>
      </c>
    </row>
    <row r="154" spans="1:5" ht="47.25">
      <c r="A154" s="6" t="s">
        <v>407</v>
      </c>
      <c r="B154" s="10" t="s">
        <v>126</v>
      </c>
      <c r="C154" s="9">
        <v>12080810</v>
      </c>
      <c r="D154" s="9">
        <v>0</v>
      </c>
      <c r="E154" s="24">
        <f t="shared" si="2"/>
        <v>0</v>
      </c>
    </row>
    <row r="155" spans="1:5" ht="31.5">
      <c r="A155" s="6" t="s">
        <v>234</v>
      </c>
      <c r="B155" s="10" t="s">
        <v>236</v>
      </c>
      <c r="C155" s="9">
        <f>C156</f>
        <v>2090193.36</v>
      </c>
      <c r="D155" s="9">
        <f>D156</f>
        <v>667276</v>
      </c>
      <c r="E155" s="24">
        <f t="shared" si="2"/>
        <v>31.924127823274684</v>
      </c>
    </row>
    <row r="156" spans="1:5">
      <c r="A156" s="6" t="s">
        <v>235</v>
      </c>
      <c r="B156" s="10" t="s">
        <v>237</v>
      </c>
      <c r="C156" s="9">
        <f>SUM(C157:C159)</f>
        <v>2090193.36</v>
      </c>
      <c r="D156" s="9">
        <f>SUM(D157:D159)</f>
        <v>667276</v>
      </c>
      <c r="E156" s="24">
        <f t="shared" si="2"/>
        <v>31.924127823274684</v>
      </c>
    </row>
    <row r="157" spans="1:5" ht="94.5">
      <c r="A157" s="6" t="s">
        <v>408</v>
      </c>
      <c r="B157" s="8" t="s">
        <v>127</v>
      </c>
      <c r="C157" s="9">
        <v>3000</v>
      </c>
      <c r="D157" s="9">
        <v>1001</v>
      </c>
      <c r="E157" s="24">
        <f t="shared" si="2"/>
        <v>33.366666666666667</v>
      </c>
    </row>
    <row r="158" spans="1:5" ht="78.75">
      <c r="A158" s="6" t="s">
        <v>409</v>
      </c>
      <c r="B158" s="8" t="s">
        <v>128</v>
      </c>
      <c r="C158" s="9">
        <v>906300</v>
      </c>
      <c r="D158" s="9">
        <v>666275</v>
      </c>
      <c r="E158" s="24">
        <f t="shared" si="2"/>
        <v>73.515943947920121</v>
      </c>
    </row>
    <row r="159" spans="1:5" ht="94.5">
      <c r="A159" s="6" t="s">
        <v>410</v>
      </c>
      <c r="B159" s="8" t="s">
        <v>129</v>
      </c>
      <c r="C159" s="9">
        <v>1180893.3600000001</v>
      </c>
      <c r="D159" s="9">
        <v>0</v>
      </c>
      <c r="E159" s="24">
        <f t="shared" si="2"/>
        <v>0</v>
      </c>
    </row>
    <row r="160" spans="1:5">
      <c r="A160" s="6" t="s">
        <v>238</v>
      </c>
      <c r="B160" s="8" t="s">
        <v>240</v>
      </c>
      <c r="C160" s="9">
        <f>C161+C171</f>
        <v>107888376.22</v>
      </c>
      <c r="D160" s="9">
        <f>D161+D171</f>
        <v>24332850.089999996</v>
      </c>
      <c r="E160" s="24">
        <f t="shared" si="2"/>
        <v>22.553727234138545</v>
      </c>
    </row>
    <row r="161" spans="1:5">
      <c r="A161" s="6" t="s">
        <v>239</v>
      </c>
      <c r="B161" s="8" t="s">
        <v>241</v>
      </c>
      <c r="C161" s="9">
        <f>SUM(C162:C170)</f>
        <v>97124876.219999999</v>
      </c>
      <c r="D161" s="9">
        <f>SUM(D162:D170)</f>
        <v>17341877.079999998</v>
      </c>
      <c r="E161" s="24">
        <f t="shared" si="2"/>
        <v>17.855237252213815</v>
      </c>
    </row>
    <row r="162" spans="1:5" ht="63">
      <c r="A162" s="6" t="s">
        <v>411</v>
      </c>
      <c r="B162" s="8" t="s">
        <v>130</v>
      </c>
      <c r="C162" s="9">
        <v>1252200</v>
      </c>
      <c r="D162" s="9">
        <v>1248096.17</v>
      </c>
      <c r="E162" s="24">
        <f t="shared" si="2"/>
        <v>99.672270404088806</v>
      </c>
    </row>
    <row r="163" spans="1:5" ht="63">
      <c r="A163" s="6" t="s">
        <v>412</v>
      </c>
      <c r="B163" s="8" t="s">
        <v>131</v>
      </c>
      <c r="C163" s="9">
        <v>240000</v>
      </c>
      <c r="D163" s="9">
        <v>0</v>
      </c>
      <c r="E163" s="24">
        <f t="shared" si="2"/>
        <v>0</v>
      </c>
    </row>
    <row r="164" spans="1:5" ht="63">
      <c r="A164" s="6" t="s">
        <v>413</v>
      </c>
      <c r="B164" s="10" t="s">
        <v>132</v>
      </c>
      <c r="C164" s="9">
        <v>287000</v>
      </c>
      <c r="D164" s="9">
        <v>57236</v>
      </c>
      <c r="E164" s="24">
        <f t="shared" si="2"/>
        <v>19.942857142857143</v>
      </c>
    </row>
    <row r="165" spans="1:5" ht="47.25">
      <c r="A165" s="6" t="s">
        <v>414</v>
      </c>
      <c r="B165" s="10" t="s">
        <v>133</v>
      </c>
      <c r="C165" s="9">
        <v>280000</v>
      </c>
      <c r="D165" s="9">
        <v>0</v>
      </c>
      <c r="E165" s="24">
        <f t="shared" si="2"/>
        <v>0</v>
      </c>
    </row>
    <row r="166" spans="1:5" ht="63">
      <c r="A166" s="6" t="s">
        <v>415</v>
      </c>
      <c r="B166" s="8" t="s">
        <v>134</v>
      </c>
      <c r="C166" s="9">
        <v>38538630.200000003</v>
      </c>
      <c r="D166" s="9">
        <v>0</v>
      </c>
      <c r="E166" s="24">
        <f t="shared" si="2"/>
        <v>0</v>
      </c>
    </row>
    <row r="167" spans="1:5" ht="78.75">
      <c r="A167" s="6" t="s">
        <v>416</v>
      </c>
      <c r="B167" s="8" t="s">
        <v>135</v>
      </c>
      <c r="C167" s="9">
        <v>6157587.1200000001</v>
      </c>
      <c r="D167" s="9">
        <v>4568963.5199999996</v>
      </c>
      <c r="E167" s="24">
        <f t="shared" si="2"/>
        <v>74.200550166150137</v>
      </c>
    </row>
    <row r="168" spans="1:5" ht="47.25">
      <c r="A168" s="6" t="s">
        <v>417</v>
      </c>
      <c r="B168" s="10" t="s">
        <v>136</v>
      </c>
      <c r="C168" s="9">
        <v>12455200</v>
      </c>
      <c r="D168" s="9">
        <v>11467581.390000001</v>
      </c>
      <c r="E168" s="24">
        <f t="shared" si="2"/>
        <v>92.0706322660415</v>
      </c>
    </row>
    <row r="169" spans="1:5" ht="63">
      <c r="A169" s="6" t="s">
        <v>418</v>
      </c>
      <c r="B169" s="8" t="s">
        <v>137</v>
      </c>
      <c r="C169" s="9">
        <v>31999192.23</v>
      </c>
      <c r="D169" s="9">
        <v>0</v>
      </c>
      <c r="E169" s="24">
        <f t="shared" si="2"/>
        <v>0</v>
      </c>
    </row>
    <row r="170" spans="1:5" ht="78.75">
      <c r="A170" s="6" t="s">
        <v>419</v>
      </c>
      <c r="B170" s="8" t="s">
        <v>138</v>
      </c>
      <c r="C170" s="9">
        <v>5915066.6699999999</v>
      </c>
      <c r="D170" s="9">
        <v>0</v>
      </c>
      <c r="E170" s="24">
        <f t="shared" si="2"/>
        <v>0</v>
      </c>
    </row>
    <row r="171" spans="1:5">
      <c r="A171" s="6" t="s">
        <v>242</v>
      </c>
      <c r="B171" s="8" t="s">
        <v>243</v>
      </c>
      <c r="C171" s="9">
        <f>C172+C173</f>
        <v>10763500</v>
      </c>
      <c r="D171" s="9">
        <f>D172+D173</f>
        <v>6990973.0099999998</v>
      </c>
      <c r="E171" s="24">
        <f t="shared" si="2"/>
        <v>64.950741022901468</v>
      </c>
    </row>
    <row r="172" spans="1:5" ht="110.25">
      <c r="A172" s="6" t="s">
        <v>420</v>
      </c>
      <c r="B172" s="8" t="s">
        <v>139</v>
      </c>
      <c r="C172" s="9">
        <v>10763400</v>
      </c>
      <c r="D172" s="9">
        <v>6990973.0099999998</v>
      </c>
      <c r="E172" s="24">
        <f t="shared" si="2"/>
        <v>64.951344463645313</v>
      </c>
    </row>
    <row r="173" spans="1:5" ht="63">
      <c r="A173" s="6" t="s">
        <v>421</v>
      </c>
      <c r="B173" s="10" t="s">
        <v>140</v>
      </c>
      <c r="C173" s="9">
        <v>100</v>
      </c>
      <c r="D173" s="9">
        <v>0</v>
      </c>
      <c r="E173" s="24">
        <f t="shared" si="2"/>
        <v>0</v>
      </c>
    </row>
    <row r="174" spans="1:5">
      <c r="A174" s="6" t="s">
        <v>244</v>
      </c>
      <c r="B174" s="10" t="s">
        <v>246</v>
      </c>
      <c r="C174" s="9">
        <f>C175+C177</f>
        <v>6036116</v>
      </c>
      <c r="D174" s="9">
        <f>D175+D177</f>
        <v>4083166.9499999997</v>
      </c>
      <c r="E174" s="24">
        <f t="shared" si="2"/>
        <v>67.645601078574373</v>
      </c>
    </row>
    <row r="175" spans="1:5">
      <c r="A175" s="6" t="s">
        <v>245</v>
      </c>
      <c r="B175" s="10" t="s">
        <v>247</v>
      </c>
      <c r="C175" s="9">
        <f>C176</f>
        <v>837866</v>
      </c>
      <c r="D175" s="9">
        <f>D176</f>
        <v>784879.88</v>
      </c>
      <c r="E175" s="24">
        <f t="shared" si="2"/>
        <v>93.676062759438864</v>
      </c>
    </row>
    <row r="176" spans="1:5" ht="63">
      <c r="A176" s="6" t="s">
        <v>422</v>
      </c>
      <c r="B176" s="8" t="s">
        <v>141</v>
      </c>
      <c r="C176" s="9">
        <v>837866</v>
      </c>
      <c r="D176" s="9">
        <v>784879.88</v>
      </c>
      <c r="E176" s="24">
        <f t="shared" si="2"/>
        <v>93.676062759438864</v>
      </c>
    </row>
    <row r="177" spans="1:5" ht="31.5">
      <c r="A177" s="6" t="s">
        <v>248</v>
      </c>
      <c r="B177" s="8" t="s">
        <v>229</v>
      </c>
      <c r="C177" s="9">
        <f>C178</f>
        <v>5198250</v>
      </c>
      <c r="D177" s="9">
        <f>D178</f>
        <v>3298287.07</v>
      </c>
      <c r="E177" s="24">
        <f t="shared" si="2"/>
        <v>63.449950848843358</v>
      </c>
    </row>
    <row r="178" spans="1:5" ht="63">
      <c r="A178" s="6" t="s">
        <v>423</v>
      </c>
      <c r="B178" s="8" t="s">
        <v>142</v>
      </c>
      <c r="C178" s="9">
        <v>5198250</v>
      </c>
      <c r="D178" s="9">
        <v>3298287.07</v>
      </c>
      <c r="E178" s="24">
        <f t="shared" si="2"/>
        <v>63.449950848843358</v>
      </c>
    </row>
    <row r="179" spans="1:5" ht="47.25">
      <c r="A179" s="6" t="s">
        <v>249</v>
      </c>
      <c r="B179" s="8" t="s">
        <v>251</v>
      </c>
      <c r="C179" s="9">
        <f>C180+C186+C190+C195</f>
        <v>124398615.66</v>
      </c>
      <c r="D179" s="9">
        <f>D180+D186+D190+D195</f>
        <v>54602544.960000001</v>
      </c>
      <c r="E179" s="24">
        <f t="shared" si="2"/>
        <v>43.893209478501689</v>
      </c>
    </row>
    <row r="180" spans="1:5">
      <c r="A180" s="6" t="s">
        <v>250</v>
      </c>
      <c r="B180" s="8" t="s">
        <v>252</v>
      </c>
      <c r="C180" s="9">
        <f>SUM(C181:C185)</f>
        <v>9371872.8000000007</v>
      </c>
      <c r="D180" s="9">
        <f>SUM(D181:D185)</f>
        <v>5559293.6799999997</v>
      </c>
      <c r="E180" s="24">
        <f t="shared" si="2"/>
        <v>59.318919479999764</v>
      </c>
    </row>
    <row r="181" spans="1:5" ht="78.75">
      <c r="A181" s="6" t="s">
        <v>424</v>
      </c>
      <c r="B181" s="8" t="s">
        <v>143</v>
      </c>
      <c r="C181" s="9">
        <v>275200</v>
      </c>
      <c r="D181" s="9">
        <v>183466.56</v>
      </c>
      <c r="E181" s="24">
        <f t="shared" si="2"/>
        <v>66.666627906976743</v>
      </c>
    </row>
    <row r="182" spans="1:5" ht="94.5">
      <c r="A182" s="6" t="s">
        <v>425</v>
      </c>
      <c r="B182" s="8" t="s">
        <v>144</v>
      </c>
      <c r="C182" s="9">
        <v>234500</v>
      </c>
      <c r="D182" s="9">
        <v>78166.44</v>
      </c>
      <c r="E182" s="24">
        <f t="shared" si="2"/>
        <v>33.333236673773989</v>
      </c>
    </row>
    <row r="183" spans="1:5" ht="78.75">
      <c r="A183" s="6" t="s">
        <v>426</v>
      </c>
      <c r="B183" s="8" t="s">
        <v>145</v>
      </c>
      <c r="C183" s="9">
        <v>8575200</v>
      </c>
      <c r="D183" s="9">
        <v>5236204.18</v>
      </c>
      <c r="E183" s="24">
        <f t="shared" si="2"/>
        <v>61.062181406847657</v>
      </c>
    </row>
    <row r="184" spans="1:5" ht="94.5">
      <c r="A184" s="6" t="s">
        <v>427</v>
      </c>
      <c r="B184" s="8" t="s">
        <v>146</v>
      </c>
      <c r="C184" s="9">
        <v>266773.8</v>
      </c>
      <c r="D184" s="9">
        <v>51379.5</v>
      </c>
      <c r="E184" s="24">
        <f t="shared" si="2"/>
        <v>19.259574965757508</v>
      </c>
    </row>
    <row r="185" spans="1:5" ht="110.25">
      <c r="A185" s="6" t="s">
        <v>428</v>
      </c>
      <c r="B185" s="8" t="s">
        <v>147</v>
      </c>
      <c r="C185" s="9">
        <v>20199</v>
      </c>
      <c r="D185" s="9">
        <v>10077</v>
      </c>
      <c r="E185" s="24">
        <f t="shared" si="2"/>
        <v>49.888608346947869</v>
      </c>
    </row>
    <row r="186" spans="1:5">
      <c r="A186" s="6" t="s">
        <v>253</v>
      </c>
      <c r="B186" s="8" t="s">
        <v>254</v>
      </c>
      <c r="C186" s="9">
        <f>SUM(C187:C189)</f>
        <v>3316692.8</v>
      </c>
      <c r="D186" s="9">
        <f>SUM(D187:D189)</f>
        <v>449550</v>
      </c>
      <c r="E186" s="24">
        <f t="shared" si="2"/>
        <v>13.554164558140569</v>
      </c>
    </row>
    <row r="187" spans="1:5" ht="78.75">
      <c r="A187" s="6" t="s">
        <v>429</v>
      </c>
      <c r="B187" s="8" t="s">
        <v>148</v>
      </c>
      <c r="C187" s="9">
        <v>940900</v>
      </c>
      <c r="D187" s="9">
        <v>449550</v>
      </c>
      <c r="E187" s="24">
        <f t="shared" si="2"/>
        <v>47.7787224997343</v>
      </c>
    </row>
    <row r="188" spans="1:5" ht="78.75">
      <c r="A188" s="6" t="s">
        <v>430</v>
      </c>
      <c r="B188" s="8" t="s">
        <v>149</v>
      </c>
      <c r="C188" s="9">
        <v>1945792.8</v>
      </c>
      <c r="D188" s="9">
        <v>0</v>
      </c>
      <c r="E188" s="24">
        <f t="shared" si="2"/>
        <v>0</v>
      </c>
    </row>
    <row r="189" spans="1:5" ht="126">
      <c r="A189" s="6" t="s">
        <v>431</v>
      </c>
      <c r="B189" s="8" t="s">
        <v>150</v>
      </c>
      <c r="C189" s="9">
        <v>430000</v>
      </c>
      <c r="D189" s="9">
        <v>0</v>
      </c>
      <c r="E189" s="24">
        <f t="shared" si="2"/>
        <v>0</v>
      </c>
    </row>
    <row r="190" spans="1:5" ht="47.25">
      <c r="A190" s="6" t="s">
        <v>255</v>
      </c>
      <c r="B190" s="8" t="s">
        <v>256</v>
      </c>
      <c r="C190" s="9">
        <f>SUM(C191:C194)</f>
        <v>28378450.060000002</v>
      </c>
      <c r="D190" s="9">
        <f>SUM(D191:D194)</f>
        <v>1589632.85</v>
      </c>
      <c r="E190" s="24">
        <f t="shared" si="2"/>
        <v>5.6015492271039129</v>
      </c>
    </row>
    <row r="191" spans="1:5" ht="173.25">
      <c r="A191" s="6" t="s">
        <v>432</v>
      </c>
      <c r="B191" s="8" t="s">
        <v>151</v>
      </c>
      <c r="C191" s="9">
        <v>353727.06</v>
      </c>
      <c r="D191" s="9">
        <v>52037.85</v>
      </c>
      <c r="E191" s="24">
        <f t="shared" si="2"/>
        <v>14.711300288985525</v>
      </c>
    </row>
    <row r="192" spans="1:5" ht="110.25">
      <c r="A192" s="6" t="s">
        <v>433</v>
      </c>
      <c r="B192" s="8" t="s">
        <v>152</v>
      </c>
      <c r="C192" s="9">
        <v>10962382</v>
      </c>
      <c r="D192" s="9">
        <v>1537595</v>
      </c>
      <c r="E192" s="24">
        <f t="shared" si="2"/>
        <v>14.026103085989888</v>
      </c>
    </row>
    <row r="193" spans="1:5" ht="126">
      <c r="A193" s="6" t="s">
        <v>434</v>
      </c>
      <c r="B193" s="8" t="s">
        <v>153</v>
      </c>
      <c r="C193" s="9">
        <v>96000</v>
      </c>
      <c r="D193" s="9">
        <v>0</v>
      </c>
      <c r="E193" s="24">
        <f t="shared" si="2"/>
        <v>0</v>
      </c>
    </row>
    <row r="194" spans="1:5" ht="157.5">
      <c r="A194" s="6" t="s">
        <v>435</v>
      </c>
      <c r="B194" s="8" t="s">
        <v>154</v>
      </c>
      <c r="C194" s="9">
        <v>16966341</v>
      </c>
      <c r="D194" s="9">
        <v>0</v>
      </c>
      <c r="E194" s="24">
        <f t="shared" si="2"/>
        <v>0</v>
      </c>
    </row>
    <row r="195" spans="1:5">
      <c r="A195" s="6" t="s">
        <v>257</v>
      </c>
      <c r="B195" s="8" t="s">
        <v>243</v>
      </c>
      <c r="C195" s="9">
        <f>SUM(C196:C198)</f>
        <v>83331600</v>
      </c>
      <c r="D195" s="9">
        <f>SUM(D196:D198)</f>
        <v>47004068.43</v>
      </c>
      <c r="E195" s="24">
        <f t="shared" si="2"/>
        <v>56.40605536195153</v>
      </c>
    </row>
    <row r="196" spans="1:5" ht="78.75">
      <c r="A196" s="6" t="s">
        <v>436</v>
      </c>
      <c r="B196" s="8" t="s">
        <v>155</v>
      </c>
      <c r="C196" s="9">
        <v>80455700</v>
      </c>
      <c r="D196" s="9">
        <v>44128199</v>
      </c>
      <c r="E196" s="24">
        <f t="shared" si="2"/>
        <v>54.847821844816465</v>
      </c>
    </row>
    <row r="197" spans="1:5" ht="63">
      <c r="A197" s="6" t="s">
        <v>437</v>
      </c>
      <c r="B197" s="10" t="s">
        <v>156</v>
      </c>
      <c r="C197" s="9">
        <v>70900</v>
      </c>
      <c r="D197" s="9">
        <v>70900</v>
      </c>
      <c r="E197" s="24">
        <f t="shared" si="2"/>
        <v>100</v>
      </c>
    </row>
    <row r="198" spans="1:5" ht="126">
      <c r="A198" s="6" t="s">
        <v>438</v>
      </c>
      <c r="B198" s="8" t="s">
        <v>157</v>
      </c>
      <c r="C198" s="9">
        <v>2805000</v>
      </c>
      <c r="D198" s="9">
        <v>2804969.43</v>
      </c>
      <c r="E198" s="24">
        <f t="shared" si="2"/>
        <v>99.998910160427812</v>
      </c>
    </row>
    <row r="199" spans="1:5" ht="31.5">
      <c r="A199" s="6" t="s">
        <v>258</v>
      </c>
      <c r="B199" s="8" t="s">
        <v>260</v>
      </c>
      <c r="C199" s="9">
        <f>C200+C202</f>
        <v>58298576.589999996</v>
      </c>
      <c r="D199" s="9">
        <f>D200+D202</f>
        <v>55246506.799999997</v>
      </c>
      <c r="E199" s="24">
        <f t="shared" si="2"/>
        <v>94.764761048173654</v>
      </c>
    </row>
    <row r="200" spans="1:5">
      <c r="A200" s="6" t="s">
        <v>259</v>
      </c>
      <c r="B200" s="8" t="s">
        <v>261</v>
      </c>
      <c r="C200" s="9">
        <f>C201</f>
        <v>4212806.4000000004</v>
      </c>
      <c r="D200" s="9">
        <f>D201</f>
        <v>4212806.4000000004</v>
      </c>
      <c r="E200" s="24">
        <f t="shared" si="2"/>
        <v>100</v>
      </c>
    </row>
    <row r="201" spans="1:5" ht="63">
      <c r="A201" s="6" t="s">
        <v>439</v>
      </c>
      <c r="B201" s="8" t="s">
        <v>158</v>
      </c>
      <c r="C201" s="9">
        <v>4212806.4000000004</v>
      </c>
      <c r="D201" s="9">
        <v>4212806.4000000004</v>
      </c>
      <c r="E201" s="24">
        <f t="shared" ref="E201:E242" si="3">100*D201/C201</f>
        <v>100</v>
      </c>
    </row>
    <row r="202" spans="1:5" ht="31.5">
      <c r="A202" s="6" t="s">
        <v>262</v>
      </c>
      <c r="B202" s="8" t="s">
        <v>263</v>
      </c>
      <c r="C202" s="9">
        <f>SUM(C203:C207)</f>
        <v>54085770.189999998</v>
      </c>
      <c r="D202" s="9">
        <f>SUM(D203:D207)</f>
        <v>51033700.399999999</v>
      </c>
      <c r="E202" s="24">
        <f t="shared" si="3"/>
        <v>94.356981920977987</v>
      </c>
    </row>
    <row r="203" spans="1:5" ht="157.5">
      <c r="A203" s="6" t="s">
        <v>440</v>
      </c>
      <c r="B203" s="8" t="s">
        <v>159</v>
      </c>
      <c r="C203" s="9">
        <v>433049.76</v>
      </c>
      <c r="D203" s="9">
        <v>433049.76</v>
      </c>
      <c r="E203" s="24">
        <f t="shared" si="3"/>
        <v>100</v>
      </c>
    </row>
    <row r="204" spans="1:5" ht="157.5">
      <c r="A204" s="6" t="s">
        <v>441</v>
      </c>
      <c r="B204" s="8" t="s">
        <v>160</v>
      </c>
      <c r="C204" s="9">
        <v>93710.43</v>
      </c>
      <c r="D204" s="9">
        <v>0</v>
      </c>
      <c r="E204" s="24">
        <f t="shared" si="3"/>
        <v>0</v>
      </c>
    </row>
    <row r="205" spans="1:5" ht="94.5">
      <c r="A205" s="6" t="s">
        <v>442</v>
      </c>
      <c r="B205" s="8" t="s">
        <v>161</v>
      </c>
      <c r="C205" s="9">
        <v>800000</v>
      </c>
      <c r="D205" s="9">
        <v>0</v>
      </c>
      <c r="E205" s="24">
        <f t="shared" si="3"/>
        <v>0</v>
      </c>
    </row>
    <row r="206" spans="1:5" ht="126">
      <c r="A206" s="6" t="s">
        <v>443</v>
      </c>
      <c r="B206" s="8" t="s">
        <v>162</v>
      </c>
      <c r="C206" s="9">
        <v>1250000</v>
      </c>
      <c r="D206" s="9">
        <v>0</v>
      </c>
      <c r="E206" s="24">
        <f t="shared" si="3"/>
        <v>0</v>
      </c>
    </row>
    <row r="207" spans="1:5" ht="78.75">
      <c r="A207" s="6" t="s">
        <v>444</v>
      </c>
      <c r="B207" s="8" t="s">
        <v>163</v>
      </c>
      <c r="C207" s="9">
        <v>51509010</v>
      </c>
      <c r="D207" s="9">
        <v>50600650.640000001</v>
      </c>
      <c r="E207" s="24">
        <f t="shared" si="3"/>
        <v>98.236503943678983</v>
      </c>
    </row>
    <row r="208" spans="1:5" ht="31.5">
      <c r="A208" s="6" t="s">
        <v>264</v>
      </c>
      <c r="B208" s="8" t="s">
        <v>266</v>
      </c>
      <c r="C208" s="9">
        <f>C209+C218+C223</f>
        <v>37921979.350000001</v>
      </c>
      <c r="D208" s="9">
        <f>D209+D218+D223</f>
        <v>22556132.829999998</v>
      </c>
      <c r="E208" s="24">
        <f t="shared" si="3"/>
        <v>59.480367893824081</v>
      </c>
    </row>
    <row r="209" spans="1:5">
      <c r="A209" s="6" t="s">
        <v>265</v>
      </c>
      <c r="B209" s="8" t="s">
        <v>267</v>
      </c>
      <c r="C209" s="9">
        <f>SUM(C210:C217)</f>
        <v>9778009</v>
      </c>
      <c r="D209" s="9">
        <f>SUM(D210:D217)</f>
        <v>5854714.1000000006</v>
      </c>
      <c r="E209" s="24">
        <f t="shared" si="3"/>
        <v>59.876341901505718</v>
      </c>
    </row>
    <row r="210" spans="1:5" ht="63">
      <c r="A210" s="6" t="s">
        <v>445</v>
      </c>
      <c r="B210" s="8" t="s">
        <v>164</v>
      </c>
      <c r="C210" s="9">
        <v>1820900</v>
      </c>
      <c r="D210" s="9">
        <v>1429056.21</v>
      </c>
      <c r="E210" s="24">
        <f t="shared" si="3"/>
        <v>78.480762809599653</v>
      </c>
    </row>
    <row r="211" spans="1:5" ht="63">
      <c r="A211" s="6" t="s">
        <v>446</v>
      </c>
      <c r="B211" s="10" t="s">
        <v>165</v>
      </c>
      <c r="C211" s="9">
        <v>177400</v>
      </c>
      <c r="D211" s="9">
        <v>48800</v>
      </c>
      <c r="E211" s="24">
        <f t="shared" si="3"/>
        <v>27.508455467869222</v>
      </c>
    </row>
    <row r="212" spans="1:5" ht="78.75">
      <c r="A212" s="6" t="s">
        <v>447</v>
      </c>
      <c r="B212" s="8" t="s">
        <v>166</v>
      </c>
      <c r="C212" s="9">
        <v>272100</v>
      </c>
      <c r="D212" s="9">
        <v>152699.10999999999</v>
      </c>
      <c r="E212" s="24">
        <f t="shared" si="3"/>
        <v>56.118746784270485</v>
      </c>
    </row>
    <row r="213" spans="1:5" ht="63">
      <c r="A213" s="6" t="s">
        <v>448</v>
      </c>
      <c r="B213" s="8" t="s">
        <v>167</v>
      </c>
      <c r="C213" s="9">
        <v>20000</v>
      </c>
      <c r="D213" s="9">
        <v>0</v>
      </c>
      <c r="E213" s="24">
        <f t="shared" si="3"/>
        <v>0</v>
      </c>
    </row>
    <row r="214" spans="1:5" ht="78.75">
      <c r="A214" s="6" t="s">
        <v>449</v>
      </c>
      <c r="B214" s="8" t="s">
        <v>168</v>
      </c>
      <c r="C214" s="9">
        <v>6217200</v>
      </c>
      <c r="D214" s="9">
        <v>3522750</v>
      </c>
      <c r="E214" s="24">
        <f t="shared" si="3"/>
        <v>56.661358811040337</v>
      </c>
    </row>
    <row r="215" spans="1:5" ht="78.75">
      <c r="A215" s="6" t="s">
        <v>450</v>
      </c>
      <c r="B215" s="8" t="s">
        <v>169</v>
      </c>
      <c r="C215" s="9">
        <v>1138909</v>
      </c>
      <c r="D215" s="9">
        <v>629908.78</v>
      </c>
      <c r="E215" s="24">
        <f t="shared" si="3"/>
        <v>55.308086949879225</v>
      </c>
    </row>
    <row r="216" spans="1:5" ht="63">
      <c r="A216" s="6" t="s">
        <v>451</v>
      </c>
      <c r="B216" s="8" t="s">
        <v>170</v>
      </c>
      <c r="C216" s="9">
        <v>41500</v>
      </c>
      <c r="D216" s="9">
        <v>41500</v>
      </c>
      <c r="E216" s="24">
        <f t="shared" si="3"/>
        <v>100</v>
      </c>
    </row>
    <row r="217" spans="1:5" ht="63">
      <c r="A217" s="6" t="s">
        <v>452</v>
      </c>
      <c r="B217" s="10" t="s">
        <v>171</v>
      </c>
      <c r="C217" s="9">
        <v>90000</v>
      </c>
      <c r="D217" s="9">
        <v>30000</v>
      </c>
      <c r="E217" s="24">
        <f t="shared" si="3"/>
        <v>33.333333333333336</v>
      </c>
    </row>
    <row r="218" spans="1:5">
      <c r="A218" s="6" t="s">
        <v>268</v>
      </c>
      <c r="B218" s="10" t="s">
        <v>269</v>
      </c>
      <c r="C218" s="9">
        <f>SUM(C219:C222)</f>
        <v>2002278.35</v>
      </c>
      <c r="D218" s="9">
        <f>SUM(D219:D222)</f>
        <v>492726.05</v>
      </c>
      <c r="E218" s="24">
        <f t="shared" si="3"/>
        <v>24.608269374735034</v>
      </c>
    </row>
    <row r="219" spans="1:5" ht="63">
      <c r="A219" s="6" t="s">
        <v>453</v>
      </c>
      <c r="B219" s="10" t="s">
        <v>172</v>
      </c>
      <c r="C219" s="9">
        <v>400000</v>
      </c>
      <c r="D219" s="9">
        <v>123309.25</v>
      </c>
      <c r="E219" s="24">
        <f t="shared" si="3"/>
        <v>30.827312500000001</v>
      </c>
    </row>
    <row r="220" spans="1:5" ht="63">
      <c r="A220" s="6" t="s">
        <v>454</v>
      </c>
      <c r="B220" s="10" t="s">
        <v>173</v>
      </c>
      <c r="C220" s="9">
        <v>350000</v>
      </c>
      <c r="D220" s="9">
        <v>234000</v>
      </c>
      <c r="E220" s="24">
        <f t="shared" si="3"/>
        <v>66.857142857142861</v>
      </c>
    </row>
    <row r="221" spans="1:5" ht="78.75">
      <c r="A221" s="6" t="s">
        <v>455</v>
      </c>
      <c r="B221" s="8" t="s">
        <v>174</v>
      </c>
      <c r="C221" s="9">
        <v>420000</v>
      </c>
      <c r="D221" s="9">
        <v>135416.79999999999</v>
      </c>
      <c r="E221" s="24">
        <f t="shared" si="3"/>
        <v>32.242095238095231</v>
      </c>
    </row>
    <row r="222" spans="1:5" ht="47.25">
      <c r="A222" s="6" t="s">
        <v>456</v>
      </c>
      <c r="B222" s="10" t="s">
        <v>175</v>
      </c>
      <c r="C222" s="9">
        <v>832278.35</v>
      </c>
      <c r="D222" s="9">
        <v>0</v>
      </c>
      <c r="E222" s="24">
        <f t="shared" si="3"/>
        <v>0</v>
      </c>
    </row>
    <row r="223" spans="1:5" ht="31.5">
      <c r="A223" s="6" t="s">
        <v>270</v>
      </c>
      <c r="B223" s="10" t="s">
        <v>229</v>
      </c>
      <c r="C223" s="9">
        <f>SUM(C224:C229)</f>
        <v>26141692</v>
      </c>
      <c r="D223" s="9">
        <f>SUM(D224:D229)</f>
        <v>16208692.68</v>
      </c>
      <c r="E223" s="24">
        <f t="shared" si="3"/>
        <v>62.003227182081403</v>
      </c>
    </row>
    <row r="224" spans="1:5" ht="78.75">
      <c r="A224" s="6" t="s">
        <v>457</v>
      </c>
      <c r="B224" s="8" t="s">
        <v>176</v>
      </c>
      <c r="C224" s="9">
        <v>81042</v>
      </c>
      <c r="D224" s="9">
        <v>0</v>
      </c>
      <c r="E224" s="24">
        <f t="shared" si="3"/>
        <v>0</v>
      </c>
    </row>
    <row r="225" spans="1:5" ht="78.75">
      <c r="A225" s="6" t="s">
        <v>458</v>
      </c>
      <c r="B225" s="8" t="s">
        <v>177</v>
      </c>
      <c r="C225" s="9">
        <v>590000</v>
      </c>
      <c r="D225" s="9">
        <v>196500</v>
      </c>
      <c r="E225" s="24">
        <f t="shared" si="3"/>
        <v>33.305084745762713</v>
      </c>
    </row>
    <row r="226" spans="1:5" ht="78.75">
      <c r="A226" s="6" t="s">
        <v>459</v>
      </c>
      <c r="B226" s="8" t="s">
        <v>178</v>
      </c>
      <c r="C226" s="9">
        <v>82307</v>
      </c>
      <c r="D226" s="9">
        <v>45700</v>
      </c>
      <c r="E226" s="24">
        <f t="shared" si="3"/>
        <v>55.523831508863161</v>
      </c>
    </row>
    <row r="227" spans="1:5" ht="141.75">
      <c r="A227" s="6" t="s">
        <v>460</v>
      </c>
      <c r="B227" s="8" t="s">
        <v>179</v>
      </c>
      <c r="C227" s="9">
        <v>1322700</v>
      </c>
      <c r="D227" s="9">
        <v>278415.15999999997</v>
      </c>
      <c r="E227" s="24">
        <f t="shared" si="3"/>
        <v>21.049002797308532</v>
      </c>
    </row>
    <row r="228" spans="1:5" ht="63">
      <c r="A228" s="6" t="s">
        <v>461</v>
      </c>
      <c r="B228" s="8" t="s">
        <v>180</v>
      </c>
      <c r="C228" s="9">
        <v>23648643</v>
      </c>
      <c r="D228" s="9">
        <v>15688077.52</v>
      </c>
      <c r="E228" s="24">
        <f t="shared" si="3"/>
        <v>66.338172215631985</v>
      </c>
    </row>
    <row r="229" spans="1:5" ht="63">
      <c r="A229" s="6" t="s">
        <v>462</v>
      </c>
      <c r="B229" s="8" t="s">
        <v>181</v>
      </c>
      <c r="C229" s="9">
        <v>417000</v>
      </c>
      <c r="D229" s="9">
        <v>0</v>
      </c>
      <c r="E229" s="24">
        <f t="shared" si="3"/>
        <v>0</v>
      </c>
    </row>
    <row r="230" spans="1:5" ht="31.5">
      <c r="A230" s="6" t="s">
        <v>271</v>
      </c>
      <c r="B230" s="8" t="s">
        <v>273</v>
      </c>
      <c r="C230" s="9">
        <f>C231+C234+C238+C240</f>
        <v>35000</v>
      </c>
      <c r="D230" s="9">
        <f>D231+D234+D238+D240</f>
        <v>24000</v>
      </c>
      <c r="E230" s="24">
        <f t="shared" si="3"/>
        <v>68.571428571428569</v>
      </c>
    </row>
    <row r="231" spans="1:5" ht="31.5">
      <c r="A231" s="6" t="s">
        <v>272</v>
      </c>
      <c r="B231" s="8" t="s">
        <v>274</v>
      </c>
      <c r="C231" s="9">
        <f>C232+C233</f>
        <v>5000</v>
      </c>
      <c r="D231" s="9">
        <f>D232+D233</f>
        <v>0</v>
      </c>
      <c r="E231" s="24">
        <f t="shared" si="3"/>
        <v>0</v>
      </c>
    </row>
    <row r="232" spans="1:5" ht="78.75">
      <c r="A232" s="6" t="s">
        <v>463</v>
      </c>
      <c r="B232" s="8" t="s">
        <v>182</v>
      </c>
      <c r="C232" s="9">
        <v>2000</v>
      </c>
      <c r="D232" s="9">
        <v>0</v>
      </c>
      <c r="E232" s="24">
        <f t="shared" si="3"/>
        <v>0</v>
      </c>
    </row>
    <row r="233" spans="1:5" ht="78.75">
      <c r="A233" s="6" t="s">
        <v>464</v>
      </c>
      <c r="B233" s="8" t="s">
        <v>183</v>
      </c>
      <c r="C233" s="9">
        <v>3000</v>
      </c>
      <c r="D233" s="9">
        <v>0</v>
      </c>
      <c r="E233" s="24">
        <f t="shared" si="3"/>
        <v>0</v>
      </c>
    </row>
    <row r="234" spans="1:5" ht="31.5">
      <c r="A234" s="6" t="s">
        <v>275</v>
      </c>
      <c r="B234" s="8" t="s">
        <v>276</v>
      </c>
      <c r="C234" s="9">
        <f>SUM(C235:C237)</f>
        <v>24000</v>
      </c>
      <c r="D234" s="9">
        <f>SUM(D235:D237)</f>
        <v>24000</v>
      </c>
      <c r="E234" s="24">
        <f t="shared" si="3"/>
        <v>100</v>
      </c>
    </row>
    <row r="235" spans="1:5" ht="78.75">
      <c r="A235" s="6" t="s">
        <v>465</v>
      </c>
      <c r="B235" s="8" t="s">
        <v>184</v>
      </c>
      <c r="C235" s="9">
        <v>2000</v>
      </c>
      <c r="D235" s="9">
        <v>2000</v>
      </c>
      <c r="E235" s="24">
        <f t="shared" si="3"/>
        <v>100</v>
      </c>
    </row>
    <row r="236" spans="1:5" ht="78.75">
      <c r="A236" s="6" t="s">
        <v>466</v>
      </c>
      <c r="B236" s="8" t="s">
        <v>185</v>
      </c>
      <c r="C236" s="9">
        <v>2000</v>
      </c>
      <c r="D236" s="9">
        <v>2000</v>
      </c>
      <c r="E236" s="24">
        <f t="shared" si="3"/>
        <v>100</v>
      </c>
    </row>
    <row r="237" spans="1:5" ht="78.75">
      <c r="A237" s="6" t="s">
        <v>467</v>
      </c>
      <c r="B237" s="8" t="s">
        <v>186</v>
      </c>
      <c r="C237" s="9">
        <v>20000</v>
      </c>
      <c r="D237" s="9">
        <v>20000</v>
      </c>
      <c r="E237" s="24">
        <f t="shared" si="3"/>
        <v>100</v>
      </c>
    </row>
    <row r="238" spans="1:5" ht="31.5">
      <c r="A238" s="6" t="s">
        <v>277</v>
      </c>
      <c r="B238" s="8" t="s">
        <v>278</v>
      </c>
      <c r="C238" s="9">
        <f>C239</f>
        <v>2000</v>
      </c>
      <c r="D238" s="9">
        <f>D239</f>
        <v>0</v>
      </c>
      <c r="E238" s="24">
        <f t="shared" si="3"/>
        <v>0</v>
      </c>
    </row>
    <row r="239" spans="1:5" ht="78.75">
      <c r="A239" s="6" t="s">
        <v>468</v>
      </c>
      <c r="B239" s="8" t="s">
        <v>187</v>
      </c>
      <c r="C239" s="9">
        <v>2000</v>
      </c>
      <c r="D239" s="9">
        <v>0</v>
      </c>
      <c r="E239" s="24">
        <f t="shared" si="3"/>
        <v>0</v>
      </c>
    </row>
    <row r="240" spans="1:5" ht="31.5">
      <c r="A240" s="6" t="s">
        <v>279</v>
      </c>
      <c r="B240" s="8" t="s">
        <v>280</v>
      </c>
      <c r="C240" s="9">
        <f>C241</f>
        <v>4000</v>
      </c>
      <c r="D240" s="9">
        <f>D241</f>
        <v>0</v>
      </c>
      <c r="E240" s="24">
        <f t="shared" si="3"/>
        <v>0</v>
      </c>
    </row>
    <row r="241" spans="1:5" ht="78.75">
      <c r="A241" s="6" t="s">
        <v>469</v>
      </c>
      <c r="B241" s="8" t="s">
        <v>188</v>
      </c>
      <c r="C241" s="9">
        <v>4000</v>
      </c>
      <c r="D241" s="9">
        <v>0</v>
      </c>
      <c r="E241" s="24">
        <f t="shared" si="3"/>
        <v>0</v>
      </c>
    </row>
    <row r="242" spans="1:5">
      <c r="A242" s="11" t="s">
        <v>189</v>
      </c>
      <c r="B242" s="12"/>
      <c r="C242" s="13">
        <f>C8+C61+C110+C122+C125+C142+C155+C160+C174+C179+C199+C208+C230</f>
        <v>2157723347.9000001</v>
      </c>
      <c r="D242" s="13">
        <f>D8+D61+D110+D122+D125+D142+D155+D160+D174+D179+D199+D208+D230</f>
        <v>1387026852.1899998</v>
      </c>
      <c r="E242" s="24">
        <f t="shared" si="3"/>
        <v>64.281959665492835</v>
      </c>
    </row>
  </sheetData>
  <mergeCells count="1">
    <mergeCell ref="A5:E5"/>
  </mergeCells>
  <pageMargins left="0.78" right="0.77" top="1.17" bottom="0.59" header="0.51181102362204722" footer="0.27"/>
  <pageSetup paperSize="9" scale="94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Бюджет</vt:lpstr>
      <vt:lpstr>Бюджет!APPT</vt:lpstr>
      <vt:lpstr>Бюджет!FIO</vt:lpstr>
      <vt:lpstr>Бюджет!SIGN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dc:description>POI HSSF rep:2.54.0.218</dc:description>
  <cp:lastModifiedBy>ADMIN</cp:lastModifiedBy>
  <cp:lastPrinted>2022-10-25T04:14:23Z</cp:lastPrinted>
  <dcterms:created xsi:type="dcterms:W3CDTF">2022-10-17T04:31:33Z</dcterms:created>
  <dcterms:modified xsi:type="dcterms:W3CDTF">2022-10-25T04:14:54Z</dcterms:modified>
</cp:coreProperties>
</file>