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Бюджет!#REF!</definedName>
    <definedName name="SIGN" localSheetId="0">Бюджет!$A$16:$H$17</definedName>
  </definedNames>
  <calcPr calcId="125725"/>
</workbook>
</file>

<file path=xl/calcChain.xml><?xml version="1.0" encoding="utf-8"?>
<calcChain xmlns="http://schemas.openxmlformats.org/spreadsheetml/2006/main">
  <c r="D184" i="1"/>
  <c r="D193"/>
  <c r="C193"/>
  <c r="D191"/>
  <c r="C191"/>
  <c r="D187"/>
  <c r="C187"/>
  <c r="D185"/>
  <c r="E185" s="1"/>
  <c r="C185"/>
  <c r="C184" s="1"/>
  <c r="E184" s="1"/>
  <c r="D180"/>
  <c r="E180" s="1"/>
  <c r="C180"/>
  <c r="D175"/>
  <c r="C175"/>
  <c r="E175" s="1"/>
  <c r="D167"/>
  <c r="D166" s="1"/>
  <c r="C167"/>
  <c r="D160"/>
  <c r="C160"/>
  <c r="D158"/>
  <c r="D157" s="1"/>
  <c r="C158"/>
  <c r="C157" s="1"/>
  <c r="D155"/>
  <c r="C155"/>
  <c r="E155" s="1"/>
  <c r="D150"/>
  <c r="C150"/>
  <c r="D146"/>
  <c r="C146"/>
  <c r="D144"/>
  <c r="E144" s="1"/>
  <c r="C144"/>
  <c r="C143" s="1"/>
  <c r="D141"/>
  <c r="C141"/>
  <c r="D139"/>
  <c r="D138" s="1"/>
  <c r="E138" s="1"/>
  <c r="C139"/>
  <c r="C138" s="1"/>
  <c r="D135"/>
  <c r="C135"/>
  <c r="D129"/>
  <c r="D128" s="1"/>
  <c r="C129"/>
  <c r="C128" s="1"/>
  <c r="C124"/>
  <c r="D125"/>
  <c r="D124" s="1"/>
  <c r="E124" s="1"/>
  <c r="C125"/>
  <c r="C113"/>
  <c r="D114"/>
  <c r="D113" s="1"/>
  <c r="E113" s="1"/>
  <c r="C114"/>
  <c r="D106"/>
  <c r="E106" s="1"/>
  <c r="C106"/>
  <c r="D104"/>
  <c r="C104"/>
  <c r="C99" s="1"/>
  <c r="D100"/>
  <c r="E100" s="1"/>
  <c r="C100"/>
  <c r="C96"/>
  <c r="D97"/>
  <c r="D96" s="1"/>
  <c r="E96" s="1"/>
  <c r="C97"/>
  <c r="D94"/>
  <c r="C94"/>
  <c r="D88"/>
  <c r="C88"/>
  <c r="C87" s="1"/>
  <c r="D83"/>
  <c r="C83"/>
  <c r="D77"/>
  <c r="E77" s="1"/>
  <c r="C77"/>
  <c r="D58"/>
  <c r="C58"/>
  <c r="D51"/>
  <c r="D50" s="1"/>
  <c r="C51"/>
  <c r="C50" s="1"/>
  <c r="D43"/>
  <c r="C43"/>
  <c r="D19"/>
  <c r="C19"/>
  <c r="C8" s="1"/>
  <c r="D9"/>
  <c r="D8" s="1"/>
  <c r="C9"/>
  <c r="E192"/>
  <c r="E194"/>
  <c r="E160"/>
  <c r="E156"/>
  <c r="E125"/>
  <c r="E58"/>
  <c r="E51"/>
  <c r="E11"/>
  <c r="E12"/>
  <c r="E13"/>
  <c r="E14"/>
  <c r="E15"/>
  <c r="E16"/>
  <c r="E17"/>
  <c r="E18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4"/>
  <c r="E45"/>
  <c r="E46"/>
  <c r="E47"/>
  <c r="E48"/>
  <c r="E49"/>
  <c r="E52"/>
  <c r="E53"/>
  <c r="E54"/>
  <c r="E55"/>
  <c r="E56"/>
  <c r="E57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8"/>
  <c r="E79"/>
  <c r="E80"/>
  <c r="E81"/>
  <c r="E82"/>
  <c r="E84"/>
  <c r="E85"/>
  <c r="E86"/>
  <c r="E89"/>
  <c r="E90"/>
  <c r="E91"/>
  <c r="E92"/>
  <c r="E93"/>
  <c r="E95"/>
  <c r="E98"/>
  <c r="E101"/>
  <c r="E102"/>
  <c r="E103"/>
  <c r="E105"/>
  <c r="E107"/>
  <c r="E108"/>
  <c r="E109"/>
  <c r="E110"/>
  <c r="E111"/>
  <c r="E112"/>
  <c r="E115"/>
  <c r="E116"/>
  <c r="E117"/>
  <c r="E118"/>
  <c r="E119"/>
  <c r="E120"/>
  <c r="E121"/>
  <c r="E122"/>
  <c r="E123"/>
  <c r="E126"/>
  <c r="E127"/>
  <c r="E130"/>
  <c r="E131"/>
  <c r="E132"/>
  <c r="E133"/>
  <c r="E134"/>
  <c r="E136"/>
  <c r="E137"/>
  <c r="E140"/>
  <c r="E142"/>
  <c r="E145"/>
  <c r="E147"/>
  <c r="E148"/>
  <c r="E149"/>
  <c r="E151"/>
  <c r="E152"/>
  <c r="E153"/>
  <c r="E154"/>
  <c r="E159"/>
  <c r="E161"/>
  <c r="E162"/>
  <c r="E163"/>
  <c r="E164"/>
  <c r="E165"/>
  <c r="E168"/>
  <c r="E169"/>
  <c r="E170"/>
  <c r="E171"/>
  <c r="E172"/>
  <c r="E173"/>
  <c r="E174"/>
  <c r="E176"/>
  <c r="E177"/>
  <c r="E178"/>
  <c r="E179"/>
  <c r="E181"/>
  <c r="E182"/>
  <c r="E183"/>
  <c r="E186"/>
  <c r="E188"/>
  <c r="E189"/>
  <c r="E190"/>
  <c r="E10"/>
  <c r="E8" l="1"/>
  <c r="C195"/>
  <c r="E157"/>
  <c r="C166"/>
  <c r="D143"/>
  <c r="E143" s="1"/>
  <c r="E9"/>
  <c r="E97"/>
  <c r="E167"/>
  <c r="E83"/>
  <c r="E88"/>
  <c r="D87"/>
  <c r="D99"/>
  <c r="E146"/>
  <c r="E193"/>
  <c r="E191"/>
  <c r="E187"/>
  <c r="E166"/>
  <c r="E158"/>
  <c r="E150"/>
  <c r="E141"/>
  <c r="E139"/>
  <c r="E128"/>
  <c r="E135"/>
  <c r="E129"/>
  <c r="E114"/>
  <c r="E99"/>
  <c r="E104"/>
  <c r="E87"/>
  <c r="E94"/>
  <c r="E50"/>
  <c r="E43"/>
  <c r="E19"/>
  <c r="D195" l="1"/>
  <c r="E195" s="1"/>
</calcChain>
</file>

<file path=xl/sharedStrings.xml><?xml version="1.0" encoding="utf-8"?>
<sst xmlns="http://schemas.openxmlformats.org/spreadsheetml/2006/main" count="386" uniqueCount="383">
  <si>
    <t>руб.</t>
  </si>
  <si>
    <t>Наименование КЦСР</t>
  </si>
  <si>
    <t>Финансовое обеспечение (возмещение) расходов, связанных с предоставлением мер социальной поддержки в сфере дошкольного образования детям из семей лиц, принимающих участие в специальной военной операции, в рамках подпрограммы "Развитие дошкольного образования детей"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</si>
  <si>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</si>
  <si>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в муниципальных дошкольных образовательных и общеобразовательных организациях</t>
  </si>
  <si>
    <t>Осуществление присмотра и ухода за детьми-инвалидами, детьми-сиротами и детьми, оставшимися без попечения родителей 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 детей" муниципальной программы "Развитие образования Емельяновского района"</t>
  </si>
  <si>
    <t>Выплата и доставка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</si>
  <si>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рамках подпрограммы "Развитие дошкольного образования детей" муниципальной программы "Развитие образования Емельяновского района</t>
  </si>
  <si>
    <t>Обеспечение деятельности (оказание услуг) подведомственных учреждений в рамках подпрограммы "Развитие дошкольного образования детей" муниципальной программы "Развитие образования Емельяновского района"</t>
  </si>
  <si>
    <t>Ремонт кровли и отмостки у зданий дошкольных образовательных учреждений, в рамках подпрограммы "Развитие дошкольного образования детей" муниципальной программы "Развитие образования Емельяновского района"</t>
  </si>
  <si>
    <t>Реализация мероприятий за счет средств полученных за достижение наилучших значений показателей эффективности деятельности органов местного самоуправления муниципального района, за счет средств краевого бюджета,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</si>
  <si>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(возмещение) расходов, связанных с предоставлением мер социальной поддержки в сфере общего образования детям из семей лиц, принимающих участие в специальной военной операции,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</si>
  <si>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реализующих программы спортивной подготовки,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</si>
  <si>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платы(минимального размера оплаты труда),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</si>
  <si>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подпрограммы"Развитие общего и дополнительного образования детей" муниципальной программы "Развитие образования Емельяновского района"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</si>
  <si>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</si>
  <si>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</si>
  <si>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</si>
  <si>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</si>
  <si>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Осуществление государственных полномочий по обеспечению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</si>
  <si>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мероприятий для детей и молодежи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</si>
  <si>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</si>
  <si>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родительской платы за путевки в организации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</si>
  <si>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бесплатной перевозки обучающихся в муниципальном бюджетном общеобразовательном учреждении "Частоостровская средняя общеобразовательная школа" и проживающих в деревне Шивера ЗАТО Железногорск,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</si>
  <si>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</si>
  <si>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спортивных залов общеобразовательных организаций, с проведением государственной экспертизы,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</si>
  <si>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ремонт спортивного зала для занятий дзюдо, находящегося в районном доме культуры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</si>
  <si>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Ремонт помещений в зданиях общеобразовательных школ, проведение наружных работ по ремонту отмостки узданий и обеспечению твердым покрытием территории 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</si>
  <si>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ремонт кабинетов в здании Каменноярской СОШ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</si>
  <si>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</si>
  <si>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в общеобразоваельных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</si>
  <si>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</si>
  <si>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</si>
  <si>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</si>
  <si>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</si>
  <si>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от20 декабря 2007 года №4-1089)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</si>
  <si>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</si>
  <si>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 сирот, детей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№11-5284),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</si>
  <si>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</si>
  <si>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</si>
  <si>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Повышение размеров оплаты труда отдельным категориям работников бюджетной сферы, в рамках подпрограммы "Сохранение культурного наследия"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</si>
  <si>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</si>
  <si>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за счет средств районного бюджета,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</si>
  <si>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в части осуществления передаваемых полномочий поселка Емельяново, в рамках подпрограммы "Сохранение культурного наследия" муниципальной программы "Развитие культуры и туризма Емельяновского района"</t>
  </si>
  <si>
    <t>Государственная поддержка отрасли культуры (модернизация библиотек в части комплектования книжных фондов в рамках подпрограммы "Сохранение культурного наследия" муниципальной программы "Развитие культуры и туризма Емельяновского района"</t>
  </si>
  <si>
    <t>Комплектование книжных фондов библиотек муниципальных образований в рамках подпрограммы "Сохранение культурного наследия"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</si>
  <si>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 в рамках подпрограммы "Поддержка народного творчества"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</si>
  <si>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</si>
  <si>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районных культурно-массовых мероприятий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</si>
  <si>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</si>
  <si>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части осуществления передаваемых полномочий поселка Емельяново,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</si>
  <si>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Мининского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</si>
  <si>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сельсовета Памяти 13 Борцов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</si>
  <si>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Солонцовского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</si>
  <si>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Элитовского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</si>
  <si>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Устюгского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</si>
  <si>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Никольского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</si>
  <si>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Гаревского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</si>
  <si>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Зеледеевского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</si>
  <si>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Шуваевского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</si>
  <si>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Частоостровского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</si>
  <si>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Тальского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</si>
  <si>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работ по ремонту танцевального зала и капитальному ремонту санузлов в здании МБУК "Емельяновский РДК"в рамках подпрограммы "Поддержка народного творчества" муниципальной программы "Развитие культуры и туризма Емельяновского района"</t>
  </si>
  <si>
    <t>Государственная поддержка отрасли культуры (поддержка лучших сельских учреждений культуры) в рамках подпрограммы "Поддержка народного творчества"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</si>
  <si>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сферы,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</si>
  <si>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</si>
  <si>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</si>
  <si>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</si>
  <si>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Ремонт туалетной комнаты в здании МБДОУ"Детская школа искусств" пгт. Емельяново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</si>
  <si>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</si>
  <si>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Осуществление государственных полномочий в области архивного дела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</si>
  <si>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</si>
  <si>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</si>
  <si>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Мероприятия по вовлечению молодежи в общественную деятельность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</si>
  <si>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Обеспечение деятельности (оказание услуг) подведомственных учреждений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</si>
  <si>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Развитие системы патриотического воспитания в рамках деятельности муниципального молодежного центра,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</si>
  <si>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Поддержка деятельности муниципальных центров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</si>
  <si>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Приобретение канцелярии для несовершеннолетних, находящихся в трудной жизненной ситуации, социально опасном положении в рамках межведомственной акции "Помоги пойти учиться" в рамках подпрограммы "Профилактика безнадзорности и правонарушений среди несовершеннолетних в Емельяновском районе" муниципальной программы "Молодежь Емельяновского района в ХХI веке"</t>
  </si>
  <si>
    <t>Предоставление муниципальных грантов в форме субсидий в рамках подпрограммы "Обеспечение реализации общественных и гражданских инициатив и поддержки социально ориентированных некоммерческих организаций", муниципальной программы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</si>
  <si>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Предоставление дотаций на выравнивание бюджетной обеспеченности поселений за счет средств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</si>
  <si>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Предоставление дотаций на выравнивание бюджетной обеспеченности поселений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</si>
  <si>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</si>
  <si>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Расходы на обслуживание мунипального долга Емельяновского района в рамках подпрограммы "Управление муниципальным долгом Емельяновского района" муниципальной программы "Управление муниципальными финансами Емельяновского района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</si>
  <si>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</si>
  <si>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</si>
  <si>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</si>
  <si>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Зеледеевского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</si>
  <si>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переданных поселениями полномочий по исполнению бюджета,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</si>
  <si>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 ,переданных администрацией сельсовета Памяти 13 Борцов,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 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</si>
  <si>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</si>
  <si>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Проведение районных спортивно- массовых мероприятий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</si>
  <si>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</si>
  <si>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Осуществление переданных поселком Емельяново отдельных полномочий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 "</t>
  </si>
  <si>
    <t>Устройство плоскостного спортивного сооружения в п. Логовик,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</si>
  <si>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проездов, парковочных мест и пешеходных дорожек на территории МАУ СОК"Заря"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</si>
  <si>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Благоустройство площадки для занятия физической культурой и спортом, расположенной на территории МАУ СОК "Заря"в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</si>
  <si>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Поддержка физкультурно-спортивных клубов по месту жительства,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</si>
  <si>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</si>
  <si>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Центра содействия малому и среднему предпринимательству, с целью оказания консультативной, методической поддержки субъектов малого и среднего предпринимательства по ведению предпринимательской деятельности, в рамках подпрограммы "Развитие субъектов малого и среднего предпринимательства" муниципальной программы "Развитие субъектов малого и среднего предпринимательства Емельяновского района"</t>
  </si>
  <si>
    <t>Предоставление субсидий субъектам малого и среднего предпринимательства, за счет средств краевого и районного бюджетов,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</si>
  <si>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Содержание автомобильных дорог общего пользования местного значения и искусственных сооружений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</si>
  <si>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Паспортизация объектов дорожного хозяйства, оформление права муниципальной собственности Емельяновского района на объекты дорожного хозяйства и земельные участки, на которых они расположены в рамках подпрограммы "Дороги Емельяновского района" муниципальной программы "Развитие транспорта в Емельяновском районе"</t>
  </si>
  <si>
    <t>Субсидии бюджетам поселений на оформление права муниципальной собственности муниципальных образований района на объекты дорожного хозяйства и земельные участки, на которых они расположены, за счет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</si>
  <si>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края, в рамках подпрограммы "Дороги Емельяновского района" муниципальной программы "Развитие транспорта в Емельяновском районе"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</si>
  <si>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Емельяновского района,в рамках подпрограммы "Дороги Емельяновского района" муниципальной программы "Развитие транспорта в Емельяновском районе"</t>
  </si>
  <si>
    <t>Предоставление субсидий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доходов, возникающих в связи с регулярными перевозками пассажиров автомобильным транспортом по муниципальным маршрутам с небольшой интенсивностью пассажиропотока в рамках отдельных мероприятий муниципальной программы «Развитие транспорта в Емельяновском районе»</t>
  </si>
  <si>
    <t>Организация регулярных перевозок пассажиров и багажа автомобильным транспортом по муниципальным маршрутам пригородного сообщения по регулируемым тарифам в рамках отдельных мероприятий муниципальной программы «Развитие транспорта в Емельяновском районе»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</si>
  <si>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"Устойчивое развитие сельских территорий" муниципальной программы "Развитие сельского хозяйства в Емельяновском районе"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</si>
  <si>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и прочие мероприятия" муниципальной программы "Развитие сельского хозяйства в Емельяновском районе"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</si>
  <si>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</si>
  <si>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Мероприятия по охране окружающей среды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</si>
  <si>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Оформление права пользования земельными участками, на которых планируется обустройство мест (площадок) накопления отходов потребления в населенных пунктах района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</si>
  <si>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Обустройство мест (площадок) накопления отходов потребления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</si>
  <si>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Проведение работ по ремонту и восстановлению объектов коммунальной инфраструктуры, за счет средств резервного фонда администрации Емельяновского района,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</si>
  <si>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Приобретение технологического оборудования для объектов коммунальной инфраструктуры, находящихся в муниципальной собственности,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«Реформирование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безопасность»</t>
  </si>
  <si>
    <t>Капитальный ремонт ЛЭП до скважины, расположенной в п. Минино, Лесхоз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</si>
  <si>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Разработка проектно-сметной документации на капитальный ремонт водонапорной башни п. Минино, Лесхоз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</si>
  <si>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государственных полномочий по реализации отдельных мер по обеспечению ограничения платы граждан за коммунальные услуги,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</si>
  <si>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Емельяновском районе" муниципальной программы "Создание условий для обеспечения доступным и комфортным жильем граждан"</t>
  </si>
  <si>
    <t>Осуществление полномочий поселка Емельяново на реализацию мероприятия по оказанию услуг по осуществлению строительного контроля (технического надзора) за выполнением работ по строительству автомобильной дороги в рамках проекта по титулу "Строительство эектрических сетей напряжением 10/0,4 кВ и улично-дорожной сети общего пользования местного значения в п.г.т. Емельяново Емельяновского района Красноярского края"- 4 этап, за счет средств поселка Емельяново,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</si>
  <si>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Осуществление переданных полномочий поселка Емельяново на реализацию мероприятия по оказанию услуг по осуществлению авторского надзора за выполнением работ по строительству автомобильной дороги-4 этап строительства объекта капитального строительства по титулу "Строительство электрических сетей напряжением 10/0,4 кВ и улично-дорожной сети общего пользования местного значения в п.г.т. Емельяново Емельяновского районе Красноярского края "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 за счет средств бюджета поселка Емельяново</t>
  </si>
  <si>
    <t>Осуществление технического надзора и юридического сопровождения при выполнении работ по строительству муниципальных объектов коммунальной и транспортной инфраструктуры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</si>
  <si>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Осуществление переданных поселком Емельяново полномочий по изготовлению технических паспортов на объект:Электрические сети напряжением 10/0,4 кВ на площадке севернее птицефабрики "Заря", между автодорогой "Емельяново - Мужичкино" и "Емельяново -Устюг" и на площадке в 3 км севернее птицефабрики "Заря" между автодорогой "Емельяново -Мужичкино" и "Емельяново-Устюг" в пгт Емельяново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</t>
  </si>
  <si>
    <t>Строительство муниципальных объектов коммунальной и транспортной инфраструктуры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</si>
  <si>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Региональные выплаты и выплаты , обеспечивающие уровень заработной платы работников бюджетной сферы не ниже размера минимальной заработной платы(минимального размера оплаты труда), в рамках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</si>
  <si>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услуг по охране, коммунальным услугам зданий и сооружений, находящихся в казне муниципального образования Емельяновский район,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</si>
  <si>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Проведение работ по определению рыночной стоимости объектов недвижимости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</si>
  <si>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Обеспечение взноса на капитальный ремонт общего имущества в многоквартирных домах, собственником помещений в которых является муниципальное образование Емельяновский район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</si>
  <si>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коммунальных услуг за муниципальное имущество, до момента его предоставления пользователям,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</si>
  <si>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Приобретение жилых помещений (квартир) в замен жилых помещений, расположенных в жилых домах, признанных аварийными и подлежащими сносу,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</si>
  <si>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Возмездное оказание услуг по организации деятельности МУП ЕЭС (оплата директору и бухгалтеру), а также программы 1С предприятие,в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</si>
  <si>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Осуществление переданных администрацией поселка Емельяново полномочий в области муниципального земельного контроля,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</si>
  <si>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Выполнение работ по расчету значений коэффициентов К1 и К2, К3, учитывающих вид разрешенного использования земельного участка, применяемых при определении размера арендной платы за использование земельных участков,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</si>
  <si>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работ по формированию земельных участков для дальнейшего предоставления путем проведения аукциона в рамках подпрограммы "Управление земельными ресурсами" муниципальной программы «Управление муниципальным имуществом Емельяновского района»</t>
  </si>
  <si>
    <t>Оказание услуг по геодезическому измерению территории земельных участков, изготовление план-схемы территории земельных участков при проведении проверок соблюдения норм требований земельного законодательства,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</si>
  <si>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Осуществление переданных полномочий в соответствии с Законом Красноярского края от 24.12.2009 № 9-4225 "О наделении органов местного самоуправления муниципальных районов, муниципальных округов и городских округов края государственными полномочиями по обеспечению жилыми помещениями детей сирот и детей, оставшихся без попечения родителей, лиц из числа детей-сирот и детей, оставшихся без попечения родителей", в рамках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</si>
  <si>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</si>
  <si>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Проведение мероприятий посвященных Дню солидарности борьбы с терроризмом в рамках подпрограммы "Противодействие терроризму и экстремизму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</si>
  <si>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спортивного мероприятия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</si>
  <si>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конкурса рисунков школьников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</si>
  <si>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работ по уничтожению сорняков дикорастущей конопли (с применением гербицидов, скашивания)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</si>
  <si>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Организация выпуска и распространение среди населения памяток (листовок) о порядке действий при совершении правонарушений в рамках подпрограммы "Профилактика правонарушений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</si>
  <si>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Приобретение и распространение блокнотов антикоррупционной направленности, в рамках подпрограммы "Противодействие коррупции в органах местного самоуправления и муниципальных учреждениях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</si>
  <si>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Итого</t>
  </si>
  <si>
    <t>% исполнения</t>
  </si>
  <si>
    <t>1.1</t>
  </si>
  <si>
    <t>Муниципальная программа "Развитие образования Емельяновского района"</t>
  </si>
  <si>
    <t>подпрограмма "Развитие дошкольного образования детей"</t>
  </si>
  <si>
    <t>1.2</t>
  </si>
  <si>
    <t>подпрограмма "Развитие общего и дополнительного образования детей"</t>
  </si>
  <si>
    <t>1.3</t>
  </si>
  <si>
    <t>подпрограмма "Обеспечение реализации муниципальной программы и прочие мероприятия в области образования"</t>
  </si>
  <si>
    <t>2.</t>
  </si>
  <si>
    <t>2.1</t>
  </si>
  <si>
    <t>Муниципальная программа "Развитие культуры и туризма Емельяновского района"</t>
  </si>
  <si>
    <t>подпрограмма "Сохранение культурного наследия"</t>
  </si>
  <si>
    <t>2.2</t>
  </si>
  <si>
    <t>подпрограмма "Поддержка народного творчества"</t>
  </si>
  <si>
    <t>2.3</t>
  </si>
  <si>
    <t>подпрограмма "Обеспечение условий реализации муниципальной программы и прочие мероприятия"</t>
  </si>
  <si>
    <t>2.4</t>
  </si>
  <si>
    <t>подпрограмма "Развитие архивного дела в Емельяновском районе"</t>
  </si>
  <si>
    <t>3.</t>
  </si>
  <si>
    <t>3.1</t>
  </si>
  <si>
    <t>подпрограмма "Вовлечение молодежи Емельяновского района в социальную практику"</t>
  </si>
  <si>
    <t>3.2</t>
  </si>
  <si>
    <t>подпрограмма "Профилактика безнадзорности и правонарушений среди несовершеннолетних в Емельяновском районе"</t>
  </si>
  <si>
    <t>4.</t>
  </si>
  <si>
    <t>4.1</t>
  </si>
  <si>
    <t>Муниципальная программа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</si>
  <si>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подпрограмма "Обеспечение реализации общественных и гражданских инициатив и поддержки социально ориентированных некоммерческих организаций"</t>
  </si>
  <si>
    <t>5.</t>
  </si>
  <si>
    <t>5.1</t>
  </si>
  <si>
    <t>Муниципальная программа "Управление муниципальными финансами Емельяновского района"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</si>
  <si>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</t>
  </si>
  <si>
    <t>5.2</t>
  </si>
  <si>
    <t>подпрограмма "Управление муниципальным долгом Емельяновского района"</t>
  </si>
  <si>
    <t>5.3</t>
  </si>
  <si>
    <t>подпрограмма "Обеспечение реализации муниципальной программы и прочие мероприятия"</t>
  </si>
  <si>
    <t>6.</t>
  </si>
  <si>
    <t>6.1</t>
  </si>
  <si>
    <t>Муниципальная программа "Развитие физической культуры, спорта в Емельяновском районе"</t>
  </si>
  <si>
    <t>подпрограмма "Развитие массовой физической культуры и спорта"</t>
  </si>
  <si>
    <t>7.</t>
  </si>
  <si>
    <t>7.1</t>
  </si>
  <si>
    <t>Муниципальная программа "Развитие субъектов малого и среднего предпринимательства Емельяновского района"</t>
  </si>
  <si>
    <t>подпрограмма "Развитие субъектов малого и среднего предпринимательства"</t>
  </si>
  <si>
    <t>8.</t>
  </si>
  <si>
    <t>8.1</t>
  </si>
  <si>
    <t>Муниципальная программа "Развитие транспорта в Емельяновском районе"</t>
  </si>
  <si>
    <t>подпрограмма "Дороги Емельяновского района"</t>
  </si>
  <si>
    <t>8.9</t>
  </si>
  <si>
    <t>Отдельные мероприятия</t>
  </si>
  <si>
    <t>9.</t>
  </si>
  <si>
    <t>9.1</t>
  </si>
  <si>
    <t>Муниципальная программа "Развитие сельского хозяйства в Емельяновском районе"</t>
  </si>
  <si>
    <t>подпрограмма "Устойчивое развитие сельских территорий"</t>
  </si>
  <si>
    <t>9.2</t>
  </si>
  <si>
    <t>10.</t>
  </si>
  <si>
    <t>10.1</t>
  </si>
  <si>
    <t>Муниципальная программа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</si>
  <si>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подпрограмма "Обеспечение реализации муниципальной программы"</t>
  </si>
  <si>
    <t>10.2</t>
  </si>
  <si>
    <t>подпрограмма "Охрана окружающей среды и экологическая безопасность"</t>
  </si>
  <si>
    <t>10.3</t>
  </si>
  <si>
    <t>подпрограмма "Модернизация, реконструкция и капитальный ремонт объектов коммунальной инфраструктуры муниципальных образований Емельяновского района"</t>
  </si>
  <si>
    <t>10.9</t>
  </si>
  <si>
    <t>11.</t>
  </si>
  <si>
    <t>11.1</t>
  </si>
  <si>
    <t>Муниципальная программа "Создание условий для обеспечения доступным и комфортным жильем граждан"</t>
  </si>
  <si>
    <t>подпрограмма "Обеспечение жильем молодых семей в Емельяновском районе"</t>
  </si>
  <si>
    <t>12.</t>
  </si>
  <si>
    <t>12.1</t>
  </si>
  <si>
    <t>Муниципальная программа "Управление муниципальным имуществом Емельяновского района"</t>
  </si>
  <si>
    <t>подпрограмма "Управление и распоряжение муниципальным имуществом"</t>
  </si>
  <si>
    <t>12.2</t>
  </si>
  <si>
    <t>подпрограмма "Управление земельными ресурсами"</t>
  </si>
  <si>
    <t>12.3</t>
  </si>
  <si>
    <t>13.</t>
  </si>
  <si>
    <t>13.1</t>
  </si>
  <si>
    <t>подпрограмма "Противодействие терроризму и экстремизму на территории Емельяновского района"</t>
  </si>
  <si>
    <t>13.2</t>
  </si>
  <si>
    <t>подпрограмма "Профилактика наркомании, алкоголизма и пьянства на территории Емельяновского района"</t>
  </si>
  <si>
    <t>13.3</t>
  </si>
  <si>
    <t>подпрограмма "Профилактика правонарушений на территории Емельяновского района"</t>
  </si>
  <si>
    <t>13.4</t>
  </si>
  <si>
    <t>подпрограмма "Противодействие коррупции в органах местного самоуправления и муниципальных учреждениях Емельяновского района"</t>
  </si>
  <si>
    <t>План на 2023 год</t>
  </si>
  <si>
    <t>1.</t>
  </si>
  <si>
    <t>Муниципальная программы "Молодежь Емельяновского района в XXI веке"</t>
  </si>
  <si>
    <t>11.2</t>
  </si>
  <si>
    <t>подпрограмма "Создание условий для обеспечения доступным и комфортным жильем граждан проживающих на территории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</si>
  <si>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"Управление муниципальным имуществом Емельяновского района"</t>
  </si>
  <si>
    <t>Муниципальная программа Емельяновского района "Обеспечение общественного порядка, противодействие терроризму, экстремизму, наркомании и коррупции"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</si>
  <si>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</si>
  <si>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</si>
  <si>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</si>
  <si>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</si>
  <si>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</si>
  <si>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</si>
  <si>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</si>
  <si>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</si>
  <si>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</si>
  <si>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</si>
  <si>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</si>
  <si>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</si>
  <si>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</si>
  <si>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</si>
  <si>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</si>
  <si>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</si>
  <si>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</si>
  <si>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</si>
  <si>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</si>
  <si>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</si>
  <si>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</si>
  <si>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</si>
  <si>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</si>
  <si>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</si>
  <si>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</si>
  <si>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</si>
  <si>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</si>
  <si>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</si>
  <si>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</si>
  <si>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</si>
  <si>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</si>
  <si>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</si>
  <si>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1.3.1</t>
  </si>
  <si>
    <t>1.3.2</t>
  </si>
  <si>
    <t>1.3.3</t>
  </si>
  <si>
    <t>1.3.4</t>
  </si>
  <si>
    <t>1.3.5</t>
  </si>
  <si>
    <t>1.3.6</t>
  </si>
  <si>
    <t>2.1.1</t>
  </si>
  <si>
    <t>2.1.2</t>
  </si>
  <si>
    <t>2.1.3</t>
  </si>
  <si>
    <t>2.1.4</t>
  </si>
  <si>
    <t>2.1.5</t>
  </si>
  <si>
    <t>2.1.6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</si>
  <si>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</si>
  <si>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</si>
  <si>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</si>
  <si>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</si>
  <si>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</si>
  <si>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</si>
  <si>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</si>
  <si>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</si>
  <si>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</si>
  <si>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</si>
  <si>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</si>
  <si>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</si>
  <si>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</si>
  <si>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</si>
  <si>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</si>
  <si>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</si>
  <si>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</si>
  <si>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</si>
  <si>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2.3.1</t>
  </si>
  <si>
    <t>2.3.2</t>
  </si>
  <si>
    <t>2.3.3</t>
  </si>
  <si>
    <t>2.3.4</t>
  </si>
  <si>
    <t>2.3.5</t>
  </si>
  <si>
    <t>2.4.1</t>
  </si>
  <si>
    <t>2.4.2</t>
  </si>
  <si>
    <t>2.4.3</t>
  </si>
  <si>
    <t>3.1.1</t>
  </si>
  <si>
    <t>3.1.2</t>
  </si>
  <si>
    <t>3.1.3</t>
  </si>
  <si>
    <t>3.1.4</t>
  </si>
  <si>
    <t>3.1.5</t>
  </si>
  <si>
    <t>3.2.1</t>
  </si>
  <si>
    <t>4.1.1</t>
  </si>
  <si>
    <t>5.1.1</t>
  </si>
  <si>
    <t>5.1.2</t>
  </si>
  <si>
    <t>5.1.3</t>
  </si>
  <si>
    <t>5.2.1</t>
  </si>
  <si>
    <t>5.3.1</t>
  </si>
  <si>
    <t>5.3.2</t>
  </si>
  <si>
    <t>5.3.3</t>
  </si>
  <si>
    <t>5.3.4</t>
  </si>
  <si>
    <t>5.3.5</t>
  </si>
  <si>
    <t>5.3.6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</si>
  <si>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</si>
  <si>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</si>
  <si>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</si>
  <si>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</si>
  <si>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</si>
  <si>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</si>
  <si>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</si>
  <si>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</si>
  <si>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</si>
  <si>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7.1.1</t>
  </si>
  <si>
    <t>7.1.2</t>
  </si>
  <si>
    <t>8.1.1</t>
  </si>
  <si>
    <t>8.1.2</t>
  </si>
  <si>
    <t>8.1.3</t>
  </si>
  <si>
    <t>8.1.4</t>
  </si>
  <si>
    <t>8.1.5</t>
  </si>
  <si>
    <t>8.9.1</t>
  </si>
  <si>
    <t>8.9.2</t>
  </si>
  <si>
    <t>9.1.1</t>
  </si>
  <si>
    <t>9.2.1</t>
  </si>
  <si>
    <t>10.1.1</t>
  </si>
  <si>
    <t>10.2.1</t>
  </si>
  <si>
    <t>10.2.2</t>
  </si>
  <si>
    <t>10.2.3</t>
  </si>
  <si>
    <t>10.3.1</t>
  </si>
  <si>
    <t>10.3.2</t>
  </si>
  <si>
    <t>10.3.3</t>
  </si>
  <si>
    <t>10.3.4</t>
  </si>
  <si>
    <t>10.9.1</t>
  </si>
  <si>
    <t>11.1.1</t>
  </si>
  <si>
    <t>11.2.1</t>
  </si>
  <si>
    <t>11.2.2</t>
  </si>
  <si>
    <t>11.2.3</t>
  </si>
  <si>
    <t>11.2.4</t>
  </si>
  <si>
    <t>11.2.5</t>
  </si>
  <si>
    <t>12.1.1</t>
  </si>
  <si>
    <t>12.1.2</t>
  </si>
  <si>
    <t>12.1.3</t>
  </si>
  <si>
    <t>12.1.4</t>
  </si>
  <si>
    <t>12.1.5</t>
  </si>
  <si>
    <t>12.1.6</t>
  </si>
  <si>
    <t>12.1.7</t>
  </si>
  <si>
    <t>12.2.1</t>
  </si>
  <si>
    <t>12.2.2</t>
  </si>
  <si>
    <t>12.2.3</t>
  </si>
  <si>
    <t>12.2.4</t>
  </si>
  <si>
    <t>12.3.1</t>
  </si>
  <si>
    <t>12.3.2</t>
  </si>
  <si>
    <t>12.3.3</t>
  </si>
  <si>
    <t>13.1.1</t>
  </si>
  <si>
    <t>13.2.1</t>
  </si>
  <si>
    <t>13.2.2</t>
  </si>
  <si>
    <t>13.2.3</t>
  </si>
  <si>
    <t>13.3.1</t>
  </si>
  <si>
    <t>13.4.1</t>
  </si>
  <si>
    <t>Приложение 4</t>
  </si>
  <si>
    <t>к постановлению администрации Емельяновского района</t>
  </si>
  <si>
    <t>от</t>
  </si>
  <si>
    <t>№</t>
  </si>
  <si>
    <t>Исполнение по муниципальным программам за 1 квартал 2023 года</t>
  </si>
  <si>
    <t>№ п/п</t>
  </si>
  <si>
    <t>Исполнено за
1 квартал 2023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</si>
</sst>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 wrapText="1"/>
    </xf>
    <xf numFmtId="49" fontId="1" fillId="0" borderId="1" xfId="1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6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0" fontId="3" fillId="0" borderId="0" xfId="1" applyFont="1" applyBorder="1" applyAlignment="1" applyProtection="1"/>
    <xf numFmtId="0" fontId="1" fillId="0" borderId="0" xfId="1" applyFont="1" applyBorder="1" applyAlignment="1" applyProtection="1"/>
    <xf numFmtId="0" fontId="1" fillId="0" borderId="0" xfId="1" applyFont="1" applyBorder="1" applyAlignment="1" applyProtection="1">
      <alignment horizontal="right"/>
    </xf>
    <xf numFmtId="0" fontId="4" fillId="0" borderId="0" xfId="1" applyFont="1" applyBorder="1" applyAlignment="1" applyProtection="1"/>
    <xf numFmtId="0" fontId="1" fillId="0" borderId="0" xfId="1" applyFont="1" applyBorder="1" applyAlignment="1" applyProtection="1">
      <alignment horizontal="right" vertical="top"/>
    </xf>
    <xf numFmtId="0" fontId="5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center"/>
    </xf>
    <xf numFmtId="0" fontId="1" fillId="0" borderId="0" xfId="1" applyFont="1" applyBorder="1" applyAlignment="1" applyProtection="1">
      <alignment horizontal="center"/>
    </xf>
    <xf numFmtId="164" fontId="5" fillId="0" borderId="0" xfId="1" applyNumberFormat="1" applyFont="1" applyBorder="1" applyAlignment="1" applyProtection="1">
      <alignment horizontal="center"/>
    </xf>
    <xf numFmtId="0" fontId="1" fillId="0" borderId="0" xfId="1" applyFont="1" applyBorder="1" applyAlignment="1" applyProtection="1">
      <alignment horizontal="center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J195"/>
  <sheetViews>
    <sheetView showGridLines="0" tabSelected="1" workbookViewId="0">
      <selection activeCell="D8" sqref="D8"/>
    </sheetView>
  </sheetViews>
  <sheetFormatPr defaultRowHeight="15.75"/>
  <cols>
    <col min="1" max="1" width="6.85546875" style="2" bestFit="1" customWidth="1"/>
    <col min="2" max="2" width="87.42578125" style="2" customWidth="1"/>
    <col min="3" max="3" width="16.7109375" style="2" customWidth="1"/>
    <col min="4" max="4" width="15.7109375" style="2" customWidth="1"/>
    <col min="5" max="5" width="12.42578125" style="2" customWidth="1"/>
    <col min="6" max="6" width="9.1406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>
      <c r="A1" s="16"/>
      <c r="B1" s="16"/>
      <c r="C1" s="17"/>
      <c r="D1" s="17"/>
      <c r="E1" s="18" t="s">
        <v>376</v>
      </c>
      <c r="F1" s="1"/>
      <c r="G1" s="1"/>
      <c r="H1" s="1"/>
      <c r="I1" s="1"/>
      <c r="J1" s="1"/>
    </row>
    <row r="2" spans="1:10">
      <c r="A2" s="19"/>
      <c r="B2" s="16"/>
      <c r="C2" s="17"/>
      <c r="D2" s="17"/>
      <c r="E2" s="20" t="s">
        <v>377</v>
      </c>
      <c r="F2" s="1"/>
      <c r="G2" s="1"/>
      <c r="H2" s="1"/>
      <c r="I2" s="1"/>
      <c r="J2" s="1"/>
    </row>
    <row r="3" spans="1:10">
      <c r="A3" s="21"/>
      <c r="B3" s="22"/>
      <c r="C3" s="23" t="s">
        <v>378</v>
      </c>
      <c r="D3" s="18" t="s">
        <v>379</v>
      </c>
      <c r="E3" s="23"/>
      <c r="F3" s="5"/>
      <c r="G3" s="5"/>
      <c r="H3" s="5"/>
      <c r="I3" s="5"/>
      <c r="J3" s="5"/>
    </row>
    <row r="4" spans="1:10">
      <c r="A4" s="21"/>
      <c r="B4" s="22"/>
      <c r="C4" s="22"/>
      <c r="D4" s="22"/>
      <c r="E4" s="24"/>
      <c r="F4" s="5"/>
      <c r="G4" s="6"/>
      <c r="H4" s="6"/>
      <c r="I4" s="5"/>
      <c r="J4" s="5"/>
    </row>
    <row r="5" spans="1:10">
      <c r="A5" s="25" t="s">
        <v>380</v>
      </c>
      <c r="B5" s="25"/>
      <c r="C5" s="25"/>
      <c r="D5" s="25"/>
      <c r="E5" s="25"/>
      <c r="F5" s="1"/>
      <c r="G5" s="1"/>
      <c r="H5" s="1"/>
      <c r="I5" s="1"/>
      <c r="J5" s="1"/>
    </row>
    <row r="6" spans="1:10">
      <c r="A6" s="3"/>
      <c r="B6" s="3"/>
      <c r="C6" s="3"/>
      <c r="D6" s="7" t="s">
        <v>0</v>
      </c>
      <c r="E6" s="3"/>
      <c r="F6" s="3"/>
      <c r="G6" s="3"/>
      <c r="H6" s="3"/>
      <c r="I6" s="1"/>
      <c r="J6" s="1"/>
    </row>
    <row r="7" spans="1:10" ht="47.25">
      <c r="A7" s="4" t="s">
        <v>381</v>
      </c>
      <c r="B7" s="4" t="s">
        <v>1</v>
      </c>
      <c r="C7" s="8" t="s">
        <v>227</v>
      </c>
      <c r="D7" s="8" t="s">
        <v>382</v>
      </c>
      <c r="E7" s="4" t="s">
        <v>144</v>
      </c>
    </row>
    <row r="8" spans="1:10">
      <c r="A8" s="4" t="s">
        <v>228</v>
      </c>
      <c r="B8" s="9" t="s">
        <v>146</v>
      </c>
      <c r="C8" s="10">
        <f>C9+C19+C43</f>
        <v>1587294175.48</v>
      </c>
      <c r="D8" s="10">
        <f>D9+D19+D43</f>
        <v>338491905.15000004</v>
      </c>
      <c r="E8" s="11">
        <f t="shared" ref="E8:E9" si="0">100*D8/C8</f>
        <v>21.32508960083846</v>
      </c>
    </row>
    <row r="9" spans="1:10">
      <c r="A9" s="4" t="s">
        <v>145</v>
      </c>
      <c r="B9" s="9" t="s">
        <v>147</v>
      </c>
      <c r="C9" s="10">
        <f>SUM(C10:C18)</f>
        <v>409231887</v>
      </c>
      <c r="D9" s="10">
        <f>SUM(D10:D18)</f>
        <v>90064874.140000001</v>
      </c>
      <c r="E9" s="11">
        <f t="shared" si="0"/>
        <v>22.008273793190508</v>
      </c>
    </row>
    <row r="10" spans="1:10" ht="78.75">
      <c r="A10" s="4" t="s">
        <v>234</v>
      </c>
      <c r="B10" s="9" t="s">
        <v>2</v>
      </c>
      <c r="C10" s="10">
        <v>246200</v>
      </c>
      <c r="D10" s="10">
        <v>0</v>
      </c>
      <c r="E10" s="11">
        <f>100*D10/C10</f>
        <v>0</v>
      </c>
    </row>
    <row r="11" spans="1:10" ht="78.75">
      <c r="A11" s="4" t="s">
        <v>235</v>
      </c>
      <c r="B11" s="9" t="s">
        <v>3</v>
      </c>
      <c r="C11" s="10">
        <v>4207379</v>
      </c>
      <c r="D11" s="10">
        <v>1338100</v>
      </c>
      <c r="E11" s="11">
        <f t="shared" ref="E11:E80" si="1">100*D11/C11</f>
        <v>31.803647829206735</v>
      </c>
    </row>
    <row r="12" spans="1:10" ht="110.25">
      <c r="A12" s="4" t="s">
        <v>236</v>
      </c>
      <c r="B12" s="9" t="s">
        <v>4</v>
      </c>
      <c r="C12" s="10">
        <v>88294400</v>
      </c>
      <c r="D12" s="10">
        <v>20189723.559999999</v>
      </c>
      <c r="E12" s="11">
        <f t="shared" si="1"/>
        <v>22.866369282763117</v>
      </c>
    </row>
    <row r="13" spans="1:10" ht="94.5">
      <c r="A13" s="4" t="s">
        <v>237</v>
      </c>
      <c r="B13" s="9" t="s">
        <v>5</v>
      </c>
      <c r="C13" s="10">
        <v>698400</v>
      </c>
      <c r="D13" s="10">
        <v>43800</v>
      </c>
      <c r="E13" s="11">
        <f t="shared" si="1"/>
        <v>6.2714776632302405</v>
      </c>
    </row>
    <row r="14" spans="1:10" ht="78.75">
      <c r="A14" s="4" t="s">
        <v>238</v>
      </c>
      <c r="B14" s="9" t="s">
        <v>6</v>
      </c>
      <c r="C14" s="10">
        <v>2143200</v>
      </c>
      <c r="D14" s="10">
        <v>94872.36</v>
      </c>
      <c r="E14" s="11">
        <f t="shared" si="1"/>
        <v>4.4266685330347144</v>
      </c>
    </row>
    <row r="15" spans="1:10" ht="94.5">
      <c r="A15" s="4" t="s">
        <v>239</v>
      </c>
      <c r="B15" s="9" t="s">
        <v>7</v>
      </c>
      <c r="C15" s="10">
        <v>135489900</v>
      </c>
      <c r="D15" s="10">
        <v>31611010.510000002</v>
      </c>
      <c r="E15" s="11">
        <f t="shared" si="1"/>
        <v>23.330898103843904</v>
      </c>
    </row>
    <row r="16" spans="1:10" ht="47.25">
      <c r="A16" s="4" t="s">
        <v>240</v>
      </c>
      <c r="B16" s="12" t="s">
        <v>8</v>
      </c>
      <c r="C16" s="10">
        <v>170835758</v>
      </c>
      <c r="D16" s="10">
        <v>36787367.710000001</v>
      </c>
      <c r="E16" s="11">
        <f t="shared" si="1"/>
        <v>21.533763271036033</v>
      </c>
    </row>
    <row r="17" spans="1:5" ht="47.25">
      <c r="A17" s="4" t="s">
        <v>241</v>
      </c>
      <c r="B17" s="12" t="s">
        <v>9</v>
      </c>
      <c r="C17" s="10">
        <v>4434700</v>
      </c>
      <c r="D17" s="10">
        <v>0</v>
      </c>
      <c r="E17" s="11">
        <f t="shared" si="1"/>
        <v>0</v>
      </c>
    </row>
    <row r="18" spans="1:5" ht="78.75">
      <c r="A18" s="4" t="s">
        <v>242</v>
      </c>
      <c r="B18" s="9" t="s">
        <v>10</v>
      </c>
      <c r="C18" s="10">
        <v>2881950</v>
      </c>
      <c r="D18" s="10">
        <v>0</v>
      </c>
      <c r="E18" s="11">
        <f t="shared" si="1"/>
        <v>0</v>
      </c>
    </row>
    <row r="19" spans="1:5">
      <c r="A19" s="4" t="s">
        <v>148</v>
      </c>
      <c r="B19" s="9" t="s">
        <v>149</v>
      </c>
      <c r="C19" s="10">
        <f>SUM(C20:C42)</f>
        <v>1094035027.48</v>
      </c>
      <c r="D19" s="10">
        <f>SUM(D20:D42)</f>
        <v>239160597.27000001</v>
      </c>
      <c r="E19" s="11">
        <f t="shared" si="1"/>
        <v>21.860415001600309</v>
      </c>
    </row>
    <row r="20" spans="1:5" ht="78.75">
      <c r="A20" s="4" t="s">
        <v>243</v>
      </c>
      <c r="B20" s="9" t="s">
        <v>11</v>
      </c>
      <c r="C20" s="10">
        <v>318400</v>
      </c>
      <c r="D20" s="10">
        <v>0</v>
      </c>
      <c r="E20" s="11">
        <f t="shared" si="1"/>
        <v>0</v>
      </c>
    </row>
    <row r="21" spans="1:5" ht="110.25">
      <c r="A21" s="4" t="s">
        <v>244</v>
      </c>
      <c r="B21" s="9" t="s">
        <v>12</v>
      </c>
      <c r="C21" s="10">
        <v>88100</v>
      </c>
      <c r="D21" s="10">
        <v>0</v>
      </c>
      <c r="E21" s="11">
        <f t="shared" si="1"/>
        <v>0</v>
      </c>
    </row>
    <row r="22" spans="1:5" ht="78.75">
      <c r="A22" s="4" t="s">
        <v>245</v>
      </c>
      <c r="B22" s="9" t="s">
        <v>13</v>
      </c>
      <c r="C22" s="10">
        <v>7168843</v>
      </c>
      <c r="D22" s="10">
        <v>2446500</v>
      </c>
      <c r="E22" s="11">
        <f t="shared" si="1"/>
        <v>34.126845852252586</v>
      </c>
    </row>
    <row r="23" spans="1:5" ht="94.5">
      <c r="A23" s="4" t="s">
        <v>246</v>
      </c>
      <c r="B23" s="9" t="s">
        <v>14</v>
      </c>
      <c r="C23" s="10">
        <v>3004647</v>
      </c>
      <c r="D23" s="10">
        <v>0</v>
      </c>
      <c r="E23" s="11">
        <f t="shared" si="1"/>
        <v>0</v>
      </c>
    </row>
    <row r="24" spans="1:5" ht="63">
      <c r="A24" s="4" t="s">
        <v>247</v>
      </c>
      <c r="B24" s="9" t="s">
        <v>15</v>
      </c>
      <c r="C24" s="10">
        <v>44645600</v>
      </c>
      <c r="D24" s="10">
        <v>11150000</v>
      </c>
      <c r="E24" s="11">
        <f t="shared" si="1"/>
        <v>24.974465568835452</v>
      </c>
    </row>
    <row r="25" spans="1:5" ht="110.25">
      <c r="A25" s="4" t="s">
        <v>248</v>
      </c>
      <c r="B25" s="9" t="s">
        <v>16</v>
      </c>
      <c r="C25" s="10">
        <v>104034200</v>
      </c>
      <c r="D25" s="10">
        <v>23646291.940000001</v>
      </c>
      <c r="E25" s="11">
        <f t="shared" si="1"/>
        <v>22.729344715487791</v>
      </c>
    </row>
    <row r="26" spans="1:5" ht="110.25">
      <c r="A26" s="4" t="s">
        <v>249</v>
      </c>
      <c r="B26" s="9" t="s">
        <v>17</v>
      </c>
      <c r="C26" s="10">
        <v>484548500</v>
      </c>
      <c r="D26" s="10">
        <v>108549440.17</v>
      </c>
      <c r="E26" s="11">
        <f t="shared" si="1"/>
        <v>22.402182685530963</v>
      </c>
    </row>
    <row r="27" spans="1:5" ht="78.75">
      <c r="A27" s="4" t="s">
        <v>250</v>
      </c>
      <c r="B27" s="9" t="s">
        <v>18</v>
      </c>
      <c r="C27" s="10">
        <v>39930700</v>
      </c>
      <c r="D27" s="10">
        <v>3927433.89</v>
      </c>
      <c r="E27" s="11">
        <f t="shared" si="1"/>
        <v>9.8356249452175888</v>
      </c>
    </row>
    <row r="28" spans="1:5" ht="63">
      <c r="A28" s="4" t="s">
        <v>251</v>
      </c>
      <c r="B28" s="12" t="s">
        <v>19</v>
      </c>
      <c r="C28" s="10">
        <v>8970900</v>
      </c>
      <c r="D28" s="10">
        <v>0</v>
      </c>
      <c r="E28" s="11">
        <f t="shared" si="1"/>
        <v>0</v>
      </c>
    </row>
    <row r="29" spans="1:5" ht="47.25">
      <c r="A29" s="4" t="s">
        <v>252</v>
      </c>
      <c r="B29" s="12" t="s">
        <v>20</v>
      </c>
      <c r="C29" s="10">
        <v>300000</v>
      </c>
      <c r="D29" s="10">
        <v>96000</v>
      </c>
      <c r="E29" s="11">
        <f t="shared" si="1"/>
        <v>32</v>
      </c>
    </row>
    <row r="30" spans="1:5" ht="47.25">
      <c r="A30" s="4" t="s">
        <v>253</v>
      </c>
      <c r="B30" s="12" t="s">
        <v>21</v>
      </c>
      <c r="C30" s="10">
        <v>312779142</v>
      </c>
      <c r="D30" s="10">
        <v>78792879.760000005</v>
      </c>
      <c r="E30" s="11">
        <f t="shared" si="1"/>
        <v>25.191219355669187</v>
      </c>
    </row>
    <row r="31" spans="1:5" ht="47.25">
      <c r="A31" s="4" t="s">
        <v>254</v>
      </c>
      <c r="B31" s="12" t="s">
        <v>22</v>
      </c>
      <c r="C31" s="10">
        <v>1281365.3999999999</v>
      </c>
      <c r="D31" s="10">
        <v>0</v>
      </c>
      <c r="E31" s="11">
        <f t="shared" si="1"/>
        <v>0</v>
      </c>
    </row>
    <row r="32" spans="1:5" ht="78.75">
      <c r="A32" s="4" t="s">
        <v>255</v>
      </c>
      <c r="B32" s="9" t="s">
        <v>23</v>
      </c>
      <c r="C32" s="10">
        <v>515112.5</v>
      </c>
      <c r="D32" s="10">
        <v>0</v>
      </c>
      <c r="E32" s="11">
        <f t="shared" si="1"/>
        <v>0</v>
      </c>
    </row>
    <row r="33" spans="1:5" ht="63">
      <c r="A33" s="4" t="s">
        <v>256</v>
      </c>
      <c r="B33" s="12" t="s">
        <v>24</v>
      </c>
      <c r="C33" s="10">
        <v>5129600</v>
      </c>
      <c r="D33" s="10">
        <v>1094918.81</v>
      </c>
      <c r="E33" s="11">
        <f t="shared" si="1"/>
        <v>21.345110924828447</v>
      </c>
    </row>
    <row r="34" spans="1:5" ht="78.75">
      <c r="A34" s="4" t="s">
        <v>257</v>
      </c>
      <c r="B34" s="9" t="s">
        <v>25</v>
      </c>
      <c r="C34" s="10">
        <v>440000</v>
      </c>
      <c r="D34" s="10">
        <v>0</v>
      </c>
      <c r="E34" s="11">
        <f t="shared" si="1"/>
        <v>0</v>
      </c>
    </row>
    <row r="35" spans="1:5" ht="63">
      <c r="A35" s="4" t="s">
        <v>258</v>
      </c>
      <c r="B35" s="9" t="s">
        <v>26</v>
      </c>
      <c r="C35" s="10">
        <v>200000</v>
      </c>
      <c r="D35" s="10">
        <v>0</v>
      </c>
      <c r="E35" s="11">
        <f t="shared" si="1"/>
        <v>0</v>
      </c>
    </row>
    <row r="36" spans="1:5" ht="63">
      <c r="A36" s="4" t="s">
        <v>259</v>
      </c>
      <c r="B36" s="9" t="s">
        <v>27</v>
      </c>
      <c r="C36" s="10">
        <v>7137230</v>
      </c>
      <c r="D36" s="10">
        <v>0</v>
      </c>
      <c r="E36" s="11">
        <f t="shared" si="1"/>
        <v>0</v>
      </c>
    </row>
    <row r="37" spans="1:5" ht="63">
      <c r="A37" s="4" t="s">
        <v>260</v>
      </c>
      <c r="B37" s="12" t="s">
        <v>28</v>
      </c>
      <c r="C37" s="10">
        <v>1040000</v>
      </c>
      <c r="D37" s="10">
        <v>0</v>
      </c>
      <c r="E37" s="11">
        <f t="shared" si="1"/>
        <v>0</v>
      </c>
    </row>
    <row r="38" spans="1:5" ht="94.5">
      <c r="A38" s="4" t="s">
        <v>261</v>
      </c>
      <c r="B38" s="9" t="s">
        <v>29</v>
      </c>
      <c r="C38" s="10">
        <v>50079579.579999998</v>
      </c>
      <c r="D38" s="10">
        <v>9414114.1099999994</v>
      </c>
      <c r="E38" s="11">
        <f t="shared" si="1"/>
        <v>18.798308989318397</v>
      </c>
    </row>
    <row r="39" spans="1:5" ht="63">
      <c r="A39" s="4" t="s">
        <v>262</v>
      </c>
      <c r="B39" s="9" t="s">
        <v>30</v>
      </c>
      <c r="C39" s="10">
        <v>3648360</v>
      </c>
      <c r="D39" s="10">
        <v>0</v>
      </c>
      <c r="E39" s="11">
        <f t="shared" si="1"/>
        <v>0</v>
      </c>
    </row>
    <row r="40" spans="1:5" ht="63">
      <c r="A40" s="4" t="s">
        <v>263</v>
      </c>
      <c r="B40" s="12" t="s">
        <v>31</v>
      </c>
      <c r="C40" s="10">
        <v>8378788</v>
      </c>
      <c r="D40" s="10">
        <v>43018.59</v>
      </c>
      <c r="E40" s="11">
        <f t="shared" si="1"/>
        <v>0.51342258570093913</v>
      </c>
    </row>
    <row r="41" spans="1:5" ht="94.5">
      <c r="A41" s="4" t="s">
        <v>264</v>
      </c>
      <c r="B41" s="9" t="s">
        <v>32</v>
      </c>
      <c r="C41" s="10">
        <v>9245900</v>
      </c>
      <c r="D41" s="10">
        <v>0</v>
      </c>
      <c r="E41" s="11">
        <f t="shared" si="1"/>
        <v>0</v>
      </c>
    </row>
    <row r="42" spans="1:5" ht="63">
      <c r="A42" s="4" t="s">
        <v>265</v>
      </c>
      <c r="B42" s="9" t="s">
        <v>33</v>
      </c>
      <c r="C42" s="10">
        <v>1150060</v>
      </c>
      <c r="D42" s="10">
        <v>0</v>
      </c>
      <c r="E42" s="11">
        <f t="shared" si="1"/>
        <v>0</v>
      </c>
    </row>
    <row r="43" spans="1:5" ht="31.5">
      <c r="A43" s="4" t="s">
        <v>150</v>
      </c>
      <c r="B43" s="9" t="s">
        <v>151</v>
      </c>
      <c r="C43" s="10">
        <f>SUM(C44:C49)</f>
        <v>84027261</v>
      </c>
      <c r="D43" s="10">
        <f>SUM(D44:D49)</f>
        <v>9266433.7400000002</v>
      </c>
      <c r="E43" s="11">
        <f t="shared" si="1"/>
        <v>11.027889794003876</v>
      </c>
    </row>
    <row r="44" spans="1:5" ht="94.5">
      <c r="A44" s="4" t="s">
        <v>266</v>
      </c>
      <c r="B44" s="9" t="s">
        <v>34</v>
      </c>
      <c r="C44" s="10">
        <v>270861</v>
      </c>
      <c r="D44" s="10">
        <v>49500</v>
      </c>
      <c r="E44" s="11">
        <f t="shared" si="1"/>
        <v>18.275056209642585</v>
      </c>
    </row>
    <row r="45" spans="1:5" ht="78.75">
      <c r="A45" s="4" t="s">
        <v>267</v>
      </c>
      <c r="B45" s="9" t="s">
        <v>35</v>
      </c>
      <c r="C45" s="10">
        <v>5519100</v>
      </c>
      <c r="D45" s="10">
        <v>1105027.93</v>
      </c>
      <c r="E45" s="11">
        <f t="shared" si="1"/>
        <v>20.021886358283055</v>
      </c>
    </row>
    <row r="46" spans="1:5" ht="78.75">
      <c r="A46" s="4" t="s">
        <v>268</v>
      </c>
      <c r="B46" s="9" t="s">
        <v>36</v>
      </c>
      <c r="C46" s="10">
        <v>34507400</v>
      </c>
      <c r="D46" s="10">
        <v>0</v>
      </c>
      <c r="E46" s="11">
        <f t="shared" si="1"/>
        <v>0</v>
      </c>
    </row>
    <row r="47" spans="1:5" ht="126">
      <c r="A47" s="4" t="s">
        <v>269</v>
      </c>
      <c r="B47" s="9" t="s">
        <v>37</v>
      </c>
      <c r="C47" s="10">
        <v>264800</v>
      </c>
      <c r="D47" s="10">
        <v>40167.56</v>
      </c>
      <c r="E47" s="11">
        <f t="shared" si="1"/>
        <v>15.169018126888217</v>
      </c>
    </row>
    <row r="48" spans="1:5" ht="63">
      <c r="A48" s="4" t="s">
        <v>270</v>
      </c>
      <c r="B48" s="9" t="s">
        <v>38</v>
      </c>
      <c r="C48" s="10">
        <v>8481500</v>
      </c>
      <c r="D48" s="10">
        <v>1396745.6</v>
      </c>
      <c r="E48" s="11">
        <f t="shared" si="1"/>
        <v>16.468143606673348</v>
      </c>
    </row>
    <row r="49" spans="1:5" ht="63">
      <c r="A49" s="4" t="s">
        <v>271</v>
      </c>
      <c r="B49" s="12" t="s">
        <v>39</v>
      </c>
      <c r="C49" s="10">
        <v>34983600</v>
      </c>
      <c r="D49" s="10">
        <v>6674992.6500000004</v>
      </c>
      <c r="E49" s="11">
        <f t="shared" si="1"/>
        <v>19.080348077384834</v>
      </c>
    </row>
    <row r="50" spans="1:5">
      <c r="A50" s="4" t="s">
        <v>152</v>
      </c>
      <c r="B50" s="12" t="s">
        <v>154</v>
      </c>
      <c r="C50" s="10">
        <f>C51+C58+C77+C83</f>
        <v>226532966</v>
      </c>
      <c r="D50" s="10">
        <f>D51+D58+D77+D83</f>
        <v>47279155.350000001</v>
      </c>
      <c r="E50" s="11">
        <f t="shared" si="1"/>
        <v>20.870761631223246</v>
      </c>
    </row>
    <row r="51" spans="1:5">
      <c r="A51" s="4" t="s">
        <v>153</v>
      </c>
      <c r="B51" s="12" t="s">
        <v>155</v>
      </c>
      <c r="C51" s="10">
        <f>SUM(C52:C57)</f>
        <v>34766791</v>
      </c>
      <c r="D51" s="10">
        <f>SUM(D52:D57)</f>
        <v>7453109.4100000001</v>
      </c>
      <c r="E51" s="11">
        <f t="shared" si="1"/>
        <v>21.437438416447467</v>
      </c>
    </row>
    <row r="52" spans="1:5" ht="47.25">
      <c r="A52" s="4" t="s">
        <v>272</v>
      </c>
      <c r="B52" s="12" t="s">
        <v>40</v>
      </c>
      <c r="C52" s="10">
        <v>305985</v>
      </c>
      <c r="D52" s="10">
        <v>76400</v>
      </c>
      <c r="E52" s="11">
        <f t="shared" si="1"/>
        <v>24.968544209683483</v>
      </c>
    </row>
    <row r="53" spans="1:5" ht="78.75">
      <c r="A53" s="4" t="s">
        <v>273</v>
      </c>
      <c r="B53" s="9" t="s">
        <v>41</v>
      </c>
      <c r="C53" s="10">
        <v>90287</v>
      </c>
      <c r="D53" s="10">
        <v>0</v>
      </c>
      <c r="E53" s="11">
        <f t="shared" si="1"/>
        <v>0</v>
      </c>
    </row>
    <row r="54" spans="1:5" ht="63">
      <c r="A54" s="4" t="s">
        <v>274</v>
      </c>
      <c r="B54" s="12" t="s">
        <v>42</v>
      </c>
      <c r="C54" s="10">
        <v>31556500</v>
      </c>
      <c r="D54" s="10">
        <v>6907718.7999999998</v>
      </c>
      <c r="E54" s="11">
        <f t="shared" si="1"/>
        <v>21.890003010473279</v>
      </c>
    </row>
    <row r="55" spans="1:5" ht="63">
      <c r="A55" s="4" t="s">
        <v>275</v>
      </c>
      <c r="B55" s="9" t="s">
        <v>43</v>
      </c>
      <c r="C55" s="10">
        <v>2019000</v>
      </c>
      <c r="D55" s="10">
        <v>468990.61</v>
      </c>
      <c r="E55" s="11">
        <f t="shared" si="1"/>
        <v>23.228856364536899</v>
      </c>
    </row>
    <row r="56" spans="1:5" ht="63">
      <c r="A56" s="4" t="s">
        <v>276</v>
      </c>
      <c r="B56" s="12" t="s">
        <v>44</v>
      </c>
      <c r="C56" s="10">
        <v>323147</v>
      </c>
      <c r="D56" s="10">
        <v>0</v>
      </c>
      <c r="E56" s="11">
        <f t="shared" si="1"/>
        <v>0</v>
      </c>
    </row>
    <row r="57" spans="1:5" ht="47.25">
      <c r="A57" s="4" t="s">
        <v>277</v>
      </c>
      <c r="B57" s="12" t="s">
        <v>45</v>
      </c>
      <c r="C57" s="10">
        <v>471872</v>
      </c>
      <c r="D57" s="10">
        <v>0</v>
      </c>
      <c r="E57" s="11">
        <f t="shared" si="1"/>
        <v>0</v>
      </c>
    </row>
    <row r="58" spans="1:5">
      <c r="A58" s="4" t="s">
        <v>156</v>
      </c>
      <c r="B58" s="12" t="s">
        <v>157</v>
      </c>
      <c r="C58" s="10">
        <f>SUM(C59:C76)</f>
        <v>142747276</v>
      </c>
      <c r="D58" s="10">
        <f>SUM(D59:D76)</f>
        <v>30230091.390000004</v>
      </c>
      <c r="E58" s="11">
        <f t="shared" si="1"/>
        <v>21.177350795821845</v>
      </c>
    </row>
    <row r="59" spans="1:5" ht="47.25">
      <c r="A59" s="4" t="s">
        <v>278</v>
      </c>
      <c r="B59" s="12" t="s">
        <v>46</v>
      </c>
      <c r="C59" s="10">
        <v>1028915</v>
      </c>
      <c r="D59" s="10">
        <v>257200</v>
      </c>
      <c r="E59" s="11">
        <f t="shared" si="1"/>
        <v>24.997205794453379</v>
      </c>
    </row>
    <row r="60" spans="1:5" ht="78.75">
      <c r="A60" s="4" t="s">
        <v>279</v>
      </c>
      <c r="B60" s="9" t="s">
        <v>47</v>
      </c>
      <c r="C60" s="10">
        <v>2509981</v>
      </c>
      <c r="D60" s="10">
        <v>180500</v>
      </c>
      <c r="E60" s="11">
        <f t="shared" si="1"/>
        <v>7.1912894958169007</v>
      </c>
    </row>
    <row r="61" spans="1:5" ht="47.25">
      <c r="A61" s="4" t="s">
        <v>280</v>
      </c>
      <c r="B61" s="12" t="s">
        <v>48</v>
      </c>
      <c r="C61" s="10">
        <v>400000</v>
      </c>
      <c r="D61" s="10">
        <v>129503.5</v>
      </c>
      <c r="E61" s="11">
        <f t="shared" si="1"/>
        <v>32.375875000000001</v>
      </c>
    </row>
    <row r="62" spans="1:5" ht="47.25">
      <c r="A62" s="4" t="s">
        <v>281</v>
      </c>
      <c r="B62" s="12" t="s">
        <v>49</v>
      </c>
      <c r="C62" s="10">
        <v>36832000</v>
      </c>
      <c r="D62" s="10">
        <v>8229157.7599999998</v>
      </c>
      <c r="E62" s="11">
        <f t="shared" si="1"/>
        <v>22.342413553431797</v>
      </c>
    </row>
    <row r="63" spans="1:5" ht="63">
      <c r="A63" s="4" t="s">
        <v>282</v>
      </c>
      <c r="B63" s="9" t="s">
        <v>50</v>
      </c>
      <c r="C63" s="10">
        <v>13711880</v>
      </c>
      <c r="D63" s="10">
        <v>3367157.71</v>
      </c>
      <c r="E63" s="11">
        <f t="shared" si="1"/>
        <v>24.55649925466092</v>
      </c>
    </row>
    <row r="64" spans="1:5" ht="63">
      <c r="A64" s="4" t="s">
        <v>283</v>
      </c>
      <c r="B64" s="9" t="s">
        <v>51</v>
      </c>
      <c r="C64" s="10">
        <v>3091700</v>
      </c>
      <c r="D64" s="10">
        <v>898773.39</v>
      </c>
      <c r="E64" s="11">
        <f t="shared" si="1"/>
        <v>29.070523983568911</v>
      </c>
    </row>
    <row r="65" spans="1:5" ht="78.75">
      <c r="A65" s="4" t="s">
        <v>284</v>
      </c>
      <c r="B65" s="9" t="s">
        <v>52</v>
      </c>
      <c r="C65" s="10">
        <v>7123100</v>
      </c>
      <c r="D65" s="10">
        <v>1506453.71</v>
      </c>
      <c r="E65" s="11">
        <f t="shared" si="1"/>
        <v>21.148849658154454</v>
      </c>
    </row>
    <row r="66" spans="1:5" ht="63">
      <c r="A66" s="4" t="s">
        <v>285</v>
      </c>
      <c r="B66" s="9" t="s">
        <v>53</v>
      </c>
      <c r="C66" s="10">
        <v>9784400</v>
      </c>
      <c r="D66" s="10">
        <v>2286252.6</v>
      </c>
      <c r="E66" s="11">
        <f t="shared" si="1"/>
        <v>23.366303503536241</v>
      </c>
    </row>
    <row r="67" spans="1:5" ht="63">
      <c r="A67" s="4" t="s">
        <v>286</v>
      </c>
      <c r="B67" s="9" t="s">
        <v>54</v>
      </c>
      <c r="C67" s="10">
        <v>13214300</v>
      </c>
      <c r="D67" s="10">
        <v>3250089.98</v>
      </c>
      <c r="E67" s="11">
        <f t="shared" si="1"/>
        <v>24.595248934866017</v>
      </c>
    </row>
    <row r="68" spans="1:5" ht="63">
      <c r="A68" s="4" t="s">
        <v>287</v>
      </c>
      <c r="B68" s="9" t="s">
        <v>55</v>
      </c>
      <c r="C68" s="10">
        <v>14992500</v>
      </c>
      <c r="D68" s="10">
        <v>2897012.12</v>
      </c>
      <c r="E68" s="11">
        <f t="shared" si="1"/>
        <v>19.323075671168919</v>
      </c>
    </row>
    <row r="69" spans="1:5" ht="63">
      <c r="A69" s="4" t="s">
        <v>288</v>
      </c>
      <c r="B69" s="9" t="s">
        <v>56</v>
      </c>
      <c r="C69" s="10">
        <v>3344000</v>
      </c>
      <c r="D69" s="10">
        <v>778502.22</v>
      </c>
      <c r="E69" s="11">
        <f t="shared" si="1"/>
        <v>23.280568779904307</v>
      </c>
    </row>
    <row r="70" spans="1:5" ht="63">
      <c r="A70" s="4" t="s">
        <v>289</v>
      </c>
      <c r="B70" s="9" t="s">
        <v>57</v>
      </c>
      <c r="C70" s="10">
        <v>2475200</v>
      </c>
      <c r="D70" s="10">
        <v>538492.39</v>
      </c>
      <c r="E70" s="11">
        <f t="shared" si="1"/>
        <v>21.755510261797028</v>
      </c>
    </row>
    <row r="71" spans="1:5" ht="63">
      <c r="A71" s="4" t="s">
        <v>290</v>
      </c>
      <c r="B71" s="9" t="s">
        <v>58</v>
      </c>
      <c r="C71" s="10">
        <v>1592600</v>
      </c>
      <c r="D71" s="10">
        <v>362672.76</v>
      </c>
      <c r="E71" s="11">
        <f t="shared" si="1"/>
        <v>22.772369709908325</v>
      </c>
    </row>
    <row r="72" spans="1:5" ht="63">
      <c r="A72" s="4" t="s">
        <v>291</v>
      </c>
      <c r="B72" s="9" t="s">
        <v>59</v>
      </c>
      <c r="C72" s="10">
        <v>14500000</v>
      </c>
      <c r="D72" s="10">
        <v>2805332.95</v>
      </c>
      <c r="E72" s="11">
        <f t="shared" si="1"/>
        <v>19.347123793103449</v>
      </c>
    </row>
    <row r="73" spans="1:5" ht="78.75">
      <c r="A73" s="4" t="s">
        <v>292</v>
      </c>
      <c r="B73" s="9" t="s">
        <v>60</v>
      </c>
      <c r="C73" s="10">
        <v>13316100</v>
      </c>
      <c r="D73" s="10">
        <v>2233265.77</v>
      </c>
      <c r="E73" s="11">
        <f t="shared" si="1"/>
        <v>16.77117001224082</v>
      </c>
    </row>
    <row r="74" spans="1:5" ht="63">
      <c r="A74" s="4" t="s">
        <v>293</v>
      </c>
      <c r="B74" s="9" t="s">
        <v>61</v>
      </c>
      <c r="C74" s="10">
        <v>2154300</v>
      </c>
      <c r="D74" s="10">
        <v>409724.53</v>
      </c>
      <c r="E74" s="11">
        <f t="shared" si="1"/>
        <v>19.018917049621688</v>
      </c>
    </row>
    <row r="75" spans="1:5" ht="63">
      <c r="A75" s="4" t="s">
        <v>294</v>
      </c>
      <c r="B75" s="12" t="s">
        <v>62</v>
      </c>
      <c r="C75" s="10">
        <v>2576300</v>
      </c>
      <c r="D75" s="10">
        <v>0</v>
      </c>
      <c r="E75" s="11">
        <f t="shared" si="1"/>
        <v>0</v>
      </c>
    </row>
    <row r="76" spans="1:5" ht="47.25">
      <c r="A76" s="4" t="s">
        <v>295</v>
      </c>
      <c r="B76" s="12" t="s">
        <v>63</v>
      </c>
      <c r="C76" s="10">
        <v>100000</v>
      </c>
      <c r="D76" s="10">
        <v>100000</v>
      </c>
      <c r="E76" s="11">
        <f t="shared" si="1"/>
        <v>100</v>
      </c>
    </row>
    <row r="77" spans="1:5" ht="31.5">
      <c r="A77" s="4" t="s">
        <v>158</v>
      </c>
      <c r="B77" s="12" t="s">
        <v>159</v>
      </c>
      <c r="C77" s="10">
        <f>SUM(C78:C82)</f>
        <v>46202884</v>
      </c>
      <c r="D77" s="10">
        <f>SUM(D78:D82)</f>
        <v>9101633.4499999993</v>
      </c>
      <c r="E77" s="11">
        <f t="shared" si="1"/>
        <v>19.699275590675246</v>
      </c>
    </row>
    <row r="78" spans="1:5" ht="63">
      <c r="A78" s="4" t="s">
        <v>296</v>
      </c>
      <c r="B78" s="9" t="s">
        <v>64</v>
      </c>
      <c r="C78" s="10">
        <v>193000</v>
      </c>
      <c r="D78" s="10">
        <v>48200</v>
      </c>
      <c r="E78" s="11">
        <f t="shared" si="1"/>
        <v>24.974093264248705</v>
      </c>
    </row>
    <row r="79" spans="1:5" ht="78.75">
      <c r="A79" s="4" t="s">
        <v>297</v>
      </c>
      <c r="B79" s="9" t="s">
        <v>65</v>
      </c>
      <c r="C79" s="10">
        <v>180574</v>
      </c>
      <c r="D79" s="10">
        <v>60000</v>
      </c>
      <c r="E79" s="11">
        <f t="shared" si="1"/>
        <v>33.227374926622879</v>
      </c>
    </row>
    <row r="80" spans="1:5" ht="47.25">
      <c r="A80" s="4" t="s">
        <v>298</v>
      </c>
      <c r="B80" s="12" t="s">
        <v>66</v>
      </c>
      <c r="C80" s="10">
        <v>12125700</v>
      </c>
      <c r="D80" s="10">
        <v>1583306.45</v>
      </c>
      <c r="E80" s="11">
        <f t="shared" si="1"/>
        <v>13.057443693972306</v>
      </c>
    </row>
    <row r="81" spans="1:5" ht="63">
      <c r="A81" s="4" t="s">
        <v>299</v>
      </c>
      <c r="B81" s="12" t="s">
        <v>67</v>
      </c>
      <c r="C81" s="10">
        <v>32971100</v>
      </c>
      <c r="D81" s="10">
        <v>7410127</v>
      </c>
      <c r="E81" s="11">
        <f t="shared" ref="E81:E175" si="2">100*D81/C81</f>
        <v>22.474612615290361</v>
      </c>
    </row>
    <row r="82" spans="1:5" ht="63">
      <c r="A82" s="4" t="s">
        <v>300</v>
      </c>
      <c r="B82" s="12" t="s">
        <v>68</v>
      </c>
      <c r="C82" s="10">
        <v>732510</v>
      </c>
      <c r="D82" s="10">
        <v>0</v>
      </c>
      <c r="E82" s="11">
        <f t="shared" si="2"/>
        <v>0</v>
      </c>
    </row>
    <row r="83" spans="1:5">
      <c r="A83" s="4" t="s">
        <v>160</v>
      </c>
      <c r="B83" s="12" t="s">
        <v>161</v>
      </c>
      <c r="C83" s="10">
        <f>SUM(C84:C86)</f>
        <v>2816015</v>
      </c>
      <c r="D83" s="10">
        <f>SUM(D84:D86)</f>
        <v>494321.1</v>
      </c>
      <c r="E83" s="11">
        <f t="shared" si="2"/>
        <v>17.553922830666739</v>
      </c>
    </row>
    <row r="84" spans="1:5" ht="78.75">
      <c r="A84" s="4" t="s">
        <v>301</v>
      </c>
      <c r="B84" s="9" t="s">
        <v>69</v>
      </c>
      <c r="C84" s="10">
        <v>36115</v>
      </c>
      <c r="D84" s="10">
        <v>0</v>
      </c>
      <c r="E84" s="11">
        <f t="shared" si="2"/>
        <v>0</v>
      </c>
    </row>
    <row r="85" spans="1:5" ht="47.25">
      <c r="A85" s="4" t="s">
        <v>302</v>
      </c>
      <c r="B85" s="12" t="s">
        <v>70</v>
      </c>
      <c r="C85" s="10">
        <v>107400</v>
      </c>
      <c r="D85" s="10">
        <v>0</v>
      </c>
      <c r="E85" s="11">
        <f t="shared" si="2"/>
        <v>0</v>
      </c>
    </row>
    <row r="86" spans="1:5" ht="47.25">
      <c r="A86" s="4" t="s">
        <v>303</v>
      </c>
      <c r="B86" s="12" t="s">
        <v>71</v>
      </c>
      <c r="C86" s="10">
        <v>2672500</v>
      </c>
      <c r="D86" s="10">
        <v>494321.1</v>
      </c>
      <c r="E86" s="11">
        <f t="shared" si="2"/>
        <v>18.496579981290925</v>
      </c>
    </row>
    <row r="87" spans="1:5">
      <c r="A87" s="4" t="s">
        <v>162</v>
      </c>
      <c r="B87" s="12" t="s">
        <v>229</v>
      </c>
      <c r="C87" s="10">
        <f>C88+C94</f>
        <v>5582215</v>
      </c>
      <c r="D87" s="10">
        <f>D88+D94</f>
        <v>727989.61</v>
      </c>
      <c r="E87" s="11">
        <f t="shared" si="2"/>
        <v>13.041232019906076</v>
      </c>
    </row>
    <row r="88" spans="1:5" ht="31.5">
      <c r="A88" s="4" t="s">
        <v>163</v>
      </c>
      <c r="B88" s="12" t="s">
        <v>164</v>
      </c>
      <c r="C88" s="10">
        <f>SUM(C89:C93)</f>
        <v>5532215</v>
      </c>
      <c r="D88" s="10">
        <f>SUM(D89:D93)</f>
        <v>727989.61</v>
      </c>
      <c r="E88" s="11">
        <f t="shared" si="2"/>
        <v>13.159098299686473</v>
      </c>
    </row>
    <row r="89" spans="1:5" ht="78.75">
      <c r="A89" s="4" t="s">
        <v>304</v>
      </c>
      <c r="B89" s="9" t="s">
        <v>72</v>
      </c>
      <c r="C89" s="10">
        <v>36115</v>
      </c>
      <c r="D89" s="10">
        <v>0</v>
      </c>
      <c r="E89" s="11">
        <f t="shared" si="2"/>
        <v>0</v>
      </c>
    </row>
    <row r="90" spans="1:5" ht="47.25">
      <c r="A90" s="4" t="s">
        <v>305</v>
      </c>
      <c r="B90" s="12" t="s">
        <v>73</v>
      </c>
      <c r="C90" s="10">
        <v>403000</v>
      </c>
      <c r="D90" s="10">
        <v>0</v>
      </c>
      <c r="E90" s="11">
        <f t="shared" si="2"/>
        <v>0</v>
      </c>
    </row>
    <row r="91" spans="1:5" ht="47.25">
      <c r="A91" s="4" t="s">
        <v>306</v>
      </c>
      <c r="B91" s="12" t="s">
        <v>74</v>
      </c>
      <c r="C91" s="10">
        <v>2866000</v>
      </c>
      <c r="D91" s="10">
        <v>727989.61</v>
      </c>
      <c r="E91" s="11">
        <f t="shared" si="2"/>
        <v>25.400893579902302</v>
      </c>
    </row>
    <row r="92" spans="1:5" ht="63">
      <c r="A92" s="4" t="s">
        <v>307</v>
      </c>
      <c r="B92" s="9" t="s">
        <v>75</v>
      </c>
      <c r="C92" s="10">
        <v>212200</v>
      </c>
      <c r="D92" s="10">
        <v>0</v>
      </c>
      <c r="E92" s="11">
        <f t="shared" si="2"/>
        <v>0</v>
      </c>
    </row>
    <row r="93" spans="1:5" ht="47.25">
      <c r="A93" s="4" t="s">
        <v>308</v>
      </c>
      <c r="B93" s="12" t="s">
        <v>76</v>
      </c>
      <c r="C93" s="10">
        <v>2014900</v>
      </c>
      <c r="D93" s="10">
        <v>0</v>
      </c>
      <c r="E93" s="11">
        <f t="shared" si="2"/>
        <v>0</v>
      </c>
    </row>
    <row r="94" spans="1:5" ht="31.5">
      <c r="A94" s="4" t="s">
        <v>165</v>
      </c>
      <c r="B94" s="12" t="s">
        <v>166</v>
      </c>
      <c r="C94" s="10">
        <f>C95</f>
        <v>50000</v>
      </c>
      <c r="D94" s="10">
        <f>D95</f>
        <v>0</v>
      </c>
      <c r="E94" s="11">
        <f t="shared" si="2"/>
        <v>0</v>
      </c>
    </row>
    <row r="95" spans="1:5" ht="78.75">
      <c r="A95" s="4" t="s">
        <v>309</v>
      </c>
      <c r="B95" s="9" t="s">
        <v>77</v>
      </c>
      <c r="C95" s="10">
        <v>50000</v>
      </c>
      <c r="D95" s="10">
        <v>0</v>
      </c>
      <c r="E95" s="11">
        <f t="shared" si="2"/>
        <v>0</v>
      </c>
    </row>
    <row r="96" spans="1:5" ht="47.25">
      <c r="A96" s="4" t="s">
        <v>167</v>
      </c>
      <c r="B96" s="9" t="s">
        <v>169</v>
      </c>
      <c r="C96" s="10">
        <f>C97</f>
        <v>70000</v>
      </c>
      <c r="D96" s="10">
        <f>D97</f>
        <v>0</v>
      </c>
      <c r="E96" s="11">
        <f t="shared" si="2"/>
        <v>0</v>
      </c>
    </row>
    <row r="97" spans="1:5" ht="31.5">
      <c r="A97" s="4" t="s">
        <v>168</v>
      </c>
      <c r="B97" s="9" t="s">
        <v>170</v>
      </c>
      <c r="C97" s="10">
        <f>C98</f>
        <v>70000</v>
      </c>
      <c r="D97" s="10">
        <f>D98</f>
        <v>0</v>
      </c>
      <c r="E97" s="11">
        <f t="shared" si="2"/>
        <v>0</v>
      </c>
    </row>
    <row r="98" spans="1:5" ht="94.5">
      <c r="A98" s="4" t="s">
        <v>310</v>
      </c>
      <c r="B98" s="9" t="s">
        <v>78</v>
      </c>
      <c r="C98" s="10">
        <v>70000</v>
      </c>
      <c r="D98" s="10">
        <v>0</v>
      </c>
      <c r="E98" s="11">
        <f t="shared" si="2"/>
        <v>0</v>
      </c>
    </row>
    <row r="99" spans="1:5" ht="31.5">
      <c r="A99" s="4" t="s">
        <v>171</v>
      </c>
      <c r="B99" s="9" t="s">
        <v>173</v>
      </c>
      <c r="C99" s="10">
        <f>C100+C104+C106</f>
        <v>154157267</v>
      </c>
      <c r="D99" s="10">
        <f>D100+D104+D106</f>
        <v>35860834.340000004</v>
      </c>
      <c r="E99" s="11">
        <f t="shared" si="2"/>
        <v>23.262500067544661</v>
      </c>
    </row>
    <row r="100" spans="1:5" ht="47.25">
      <c r="A100" s="4" t="s">
        <v>172</v>
      </c>
      <c r="B100" s="9" t="s">
        <v>174</v>
      </c>
      <c r="C100" s="10">
        <f>SUM(C101:C103)</f>
        <v>111456900</v>
      </c>
      <c r="D100" s="10">
        <f>SUM(D101:D103)</f>
        <v>27101741</v>
      </c>
      <c r="E100" s="11">
        <f t="shared" si="2"/>
        <v>24.315893408124577</v>
      </c>
    </row>
    <row r="101" spans="1:5" ht="94.5">
      <c r="A101" s="4" t="s">
        <v>311</v>
      </c>
      <c r="B101" s="9" t="s">
        <v>79</v>
      </c>
      <c r="C101" s="10">
        <v>39299000</v>
      </c>
      <c r="D101" s="10">
        <v>9824700</v>
      </c>
      <c r="E101" s="11">
        <f t="shared" si="2"/>
        <v>24.999872770299497</v>
      </c>
    </row>
    <row r="102" spans="1:5" ht="94.5">
      <c r="A102" s="4" t="s">
        <v>312</v>
      </c>
      <c r="B102" s="9" t="s">
        <v>80</v>
      </c>
      <c r="C102" s="10">
        <v>4200000</v>
      </c>
      <c r="D102" s="10">
        <v>1080692</v>
      </c>
      <c r="E102" s="11">
        <f t="shared" si="2"/>
        <v>25.730761904761906</v>
      </c>
    </row>
    <row r="103" spans="1:5" ht="78.75">
      <c r="A103" s="4" t="s">
        <v>313</v>
      </c>
      <c r="B103" s="9" t="s">
        <v>81</v>
      </c>
      <c r="C103" s="10">
        <v>67957900</v>
      </c>
      <c r="D103" s="10">
        <v>16196349</v>
      </c>
      <c r="E103" s="11">
        <f t="shared" si="2"/>
        <v>23.832915672791536</v>
      </c>
    </row>
    <row r="104" spans="1:5">
      <c r="A104" s="4" t="s">
        <v>175</v>
      </c>
      <c r="B104" s="9" t="s">
        <v>176</v>
      </c>
      <c r="C104" s="10">
        <f>C105</f>
        <v>17000</v>
      </c>
      <c r="D104" s="10">
        <f>D105</f>
        <v>0</v>
      </c>
      <c r="E104" s="11">
        <f t="shared" si="2"/>
        <v>0</v>
      </c>
    </row>
    <row r="105" spans="1:5" ht="63">
      <c r="A105" s="4" t="s">
        <v>314</v>
      </c>
      <c r="B105" s="12" t="s">
        <v>82</v>
      </c>
      <c r="C105" s="10">
        <v>17000</v>
      </c>
      <c r="D105" s="10">
        <v>0</v>
      </c>
      <c r="E105" s="11">
        <f t="shared" si="2"/>
        <v>0</v>
      </c>
    </row>
    <row r="106" spans="1:5" ht="31.5">
      <c r="A106" s="4" t="s">
        <v>177</v>
      </c>
      <c r="B106" s="12" t="s">
        <v>178</v>
      </c>
      <c r="C106" s="10">
        <f>SUM(C107:C112)</f>
        <v>42683367</v>
      </c>
      <c r="D106" s="10">
        <f>SUM(D107:D112)</f>
        <v>8759093.3399999999</v>
      </c>
      <c r="E106" s="11">
        <f t="shared" si="2"/>
        <v>20.521092771336431</v>
      </c>
    </row>
    <row r="107" spans="1:5" ht="78.75">
      <c r="A107" s="4" t="s">
        <v>315</v>
      </c>
      <c r="B107" s="9" t="s">
        <v>83</v>
      </c>
      <c r="C107" s="10">
        <v>90287</v>
      </c>
      <c r="D107" s="10">
        <v>23437.91</v>
      </c>
      <c r="E107" s="11">
        <f t="shared" si="2"/>
        <v>25.959340768881457</v>
      </c>
    </row>
    <row r="108" spans="1:5" ht="63">
      <c r="A108" s="4" t="s">
        <v>316</v>
      </c>
      <c r="B108" s="9" t="s">
        <v>84</v>
      </c>
      <c r="C108" s="10">
        <v>25184900</v>
      </c>
      <c r="D108" s="10">
        <v>5351793.63</v>
      </c>
      <c r="E108" s="11">
        <f t="shared" si="2"/>
        <v>21.250009450107008</v>
      </c>
    </row>
    <row r="109" spans="1:5" ht="63">
      <c r="A109" s="4" t="s">
        <v>317</v>
      </c>
      <c r="B109" s="12" t="s">
        <v>85</v>
      </c>
      <c r="C109" s="10">
        <v>15514600</v>
      </c>
      <c r="D109" s="10">
        <v>3129011.8</v>
      </c>
      <c r="E109" s="11">
        <f t="shared" si="2"/>
        <v>20.16817578281103</v>
      </c>
    </row>
    <row r="110" spans="1:5" ht="63">
      <c r="A110" s="4" t="s">
        <v>318</v>
      </c>
      <c r="B110" s="9" t="s">
        <v>86</v>
      </c>
      <c r="C110" s="10">
        <v>541296</v>
      </c>
      <c r="D110" s="10">
        <v>103000</v>
      </c>
      <c r="E110" s="11">
        <f t="shared" si="2"/>
        <v>19.028405899914279</v>
      </c>
    </row>
    <row r="111" spans="1:5" ht="63">
      <c r="A111" s="4" t="s">
        <v>319</v>
      </c>
      <c r="B111" s="12" t="s">
        <v>87</v>
      </c>
      <c r="C111" s="10">
        <v>807700</v>
      </c>
      <c r="D111" s="10">
        <v>47850</v>
      </c>
      <c r="E111" s="11">
        <f t="shared" si="2"/>
        <v>5.9242292930543519</v>
      </c>
    </row>
    <row r="112" spans="1:5" ht="78.75">
      <c r="A112" s="4" t="s">
        <v>320</v>
      </c>
      <c r="B112" s="9" t="s">
        <v>88</v>
      </c>
      <c r="C112" s="10">
        <v>544584</v>
      </c>
      <c r="D112" s="10">
        <v>104000</v>
      </c>
      <c r="E112" s="11">
        <f t="shared" si="2"/>
        <v>19.097145711221778</v>
      </c>
    </row>
    <row r="113" spans="1:5" ht="31.5">
      <c r="A113" s="4" t="s">
        <v>179</v>
      </c>
      <c r="B113" s="9" t="s">
        <v>181</v>
      </c>
      <c r="C113" s="10">
        <f>C114</f>
        <v>38179341.600000001</v>
      </c>
      <c r="D113" s="10">
        <f>D114</f>
        <v>5796696.7000000002</v>
      </c>
      <c r="E113" s="11">
        <f t="shared" si="2"/>
        <v>15.182809490879224</v>
      </c>
    </row>
    <row r="114" spans="1:5">
      <c r="A114" s="4" t="s">
        <v>180</v>
      </c>
      <c r="B114" s="9" t="s">
        <v>182</v>
      </c>
      <c r="C114" s="10">
        <f>SUM(C115:C123)</f>
        <v>38179341.600000001</v>
      </c>
      <c r="D114" s="10">
        <f>SUM(D115:D123)</f>
        <v>5796696.7000000002</v>
      </c>
      <c r="E114" s="11">
        <f t="shared" si="2"/>
        <v>15.182809490879224</v>
      </c>
    </row>
    <row r="115" spans="1:5" ht="78.75">
      <c r="A115" s="4" t="s">
        <v>321</v>
      </c>
      <c r="B115" s="9" t="s">
        <v>89</v>
      </c>
      <c r="C115" s="10">
        <v>180574</v>
      </c>
      <c r="D115" s="10">
        <v>0</v>
      </c>
      <c r="E115" s="11">
        <f t="shared" si="2"/>
        <v>0</v>
      </c>
    </row>
    <row r="116" spans="1:5" ht="47.25">
      <c r="A116" s="4" t="s">
        <v>322</v>
      </c>
      <c r="B116" s="12" t="s">
        <v>90</v>
      </c>
      <c r="C116" s="10">
        <v>530000</v>
      </c>
      <c r="D116" s="10">
        <v>144669.20000000001</v>
      </c>
      <c r="E116" s="11">
        <f t="shared" si="2"/>
        <v>27.296075471698117</v>
      </c>
    </row>
    <row r="117" spans="1:5" ht="47.25">
      <c r="A117" s="4" t="s">
        <v>323</v>
      </c>
      <c r="B117" s="12" t="s">
        <v>91</v>
      </c>
      <c r="C117" s="10">
        <v>19933300</v>
      </c>
      <c r="D117" s="10">
        <v>5520155.9000000004</v>
      </c>
      <c r="E117" s="11">
        <f t="shared" si="2"/>
        <v>27.693136108923259</v>
      </c>
    </row>
    <row r="118" spans="1:5" ht="63">
      <c r="A118" s="4" t="s">
        <v>324</v>
      </c>
      <c r="B118" s="9" t="s">
        <v>92</v>
      </c>
      <c r="C118" s="10">
        <v>550000</v>
      </c>
      <c r="D118" s="10">
        <v>131871.6</v>
      </c>
      <c r="E118" s="11">
        <f t="shared" si="2"/>
        <v>23.976654545454547</v>
      </c>
    </row>
    <row r="119" spans="1:5" ht="47.25">
      <c r="A119" s="4" t="s">
        <v>325</v>
      </c>
      <c r="B119" s="12" t="s">
        <v>93</v>
      </c>
      <c r="C119" s="10">
        <v>4000000</v>
      </c>
      <c r="D119" s="10">
        <v>0</v>
      </c>
      <c r="E119" s="11">
        <f t="shared" si="2"/>
        <v>0</v>
      </c>
    </row>
    <row r="120" spans="1:5" ht="63">
      <c r="A120" s="4" t="s">
        <v>326</v>
      </c>
      <c r="B120" s="12" t="s">
        <v>94</v>
      </c>
      <c r="C120" s="10">
        <v>2133400</v>
      </c>
      <c r="D120" s="10">
        <v>0</v>
      </c>
      <c r="E120" s="11">
        <f t="shared" si="2"/>
        <v>0</v>
      </c>
    </row>
    <row r="121" spans="1:5" ht="63">
      <c r="A121" s="4" t="s">
        <v>327</v>
      </c>
      <c r="B121" s="9" t="s">
        <v>95</v>
      </c>
      <c r="C121" s="10">
        <v>1254500</v>
      </c>
      <c r="D121" s="10">
        <v>0</v>
      </c>
      <c r="E121" s="11">
        <f t="shared" si="2"/>
        <v>0</v>
      </c>
    </row>
    <row r="122" spans="1:5" ht="47.25">
      <c r="A122" s="4" t="s">
        <v>328</v>
      </c>
      <c r="B122" s="12" t="s">
        <v>96</v>
      </c>
      <c r="C122" s="10">
        <v>1430900</v>
      </c>
      <c r="D122" s="10">
        <v>0</v>
      </c>
      <c r="E122" s="11">
        <f t="shared" si="2"/>
        <v>0</v>
      </c>
    </row>
    <row r="123" spans="1:5" ht="47.25">
      <c r="A123" s="4" t="s">
        <v>329</v>
      </c>
      <c r="B123" s="12" t="s">
        <v>97</v>
      </c>
      <c r="C123" s="10">
        <v>8166667.5999999996</v>
      </c>
      <c r="D123" s="10">
        <v>0</v>
      </c>
      <c r="E123" s="11">
        <f t="shared" si="2"/>
        <v>0</v>
      </c>
    </row>
    <row r="124" spans="1:5" ht="31.5">
      <c r="A124" s="4" t="s">
        <v>183</v>
      </c>
      <c r="B124" s="12" t="s">
        <v>185</v>
      </c>
      <c r="C124" s="10">
        <f>C125</f>
        <v>3058590</v>
      </c>
      <c r="D124" s="10">
        <f>D125</f>
        <v>0</v>
      </c>
      <c r="E124" s="11">
        <f t="shared" si="2"/>
        <v>0</v>
      </c>
    </row>
    <row r="125" spans="1:5">
      <c r="A125" s="4" t="s">
        <v>184</v>
      </c>
      <c r="B125" s="12" t="s">
        <v>186</v>
      </c>
      <c r="C125" s="10">
        <f>C126+C127</f>
        <v>3058590</v>
      </c>
      <c r="D125" s="10">
        <f>D126+D127</f>
        <v>0</v>
      </c>
      <c r="E125" s="11">
        <f t="shared" si="2"/>
        <v>0</v>
      </c>
    </row>
    <row r="126" spans="1:5" ht="94.5">
      <c r="A126" s="4" t="s">
        <v>330</v>
      </c>
      <c r="B126" s="9" t="s">
        <v>98</v>
      </c>
      <c r="C126" s="10">
        <v>3000</v>
      </c>
      <c r="D126" s="10">
        <v>0</v>
      </c>
      <c r="E126" s="11">
        <f t="shared" si="2"/>
        <v>0</v>
      </c>
    </row>
    <row r="127" spans="1:5" ht="78.75">
      <c r="A127" s="4" t="s">
        <v>331</v>
      </c>
      <c r="B127" s="9" t="s">
        <v>99</v>
      </c>
      <c r="C127" s="10">
        <v>3055590</v>
      </c>
      <c r="D127" s="10">
        <v>0</v>
      </c>
      <c r="E127" s="11">
        <f t="shared" si="2"/>
        <v>0</v>
      </c>
    </row>
    <row r="128" spans="1:5">
      <c r="A128" s="4" t="s">
        <v>187</v>
      </c>
      <c r="B128" s="9" t="s">
        <v>189</v>
      </c>
      <c r="C128" s="10">
        <f>C129+C135</f>
        <v>49434245.969999999</v>
      </c>
      <c r="D128" s="10">
        <f>D129+D135</f>
        <v>5441365.6100000003</v>
      </c>
      <c r="E128" s="11">
        <f t="shared" si="2"/>
        <v>11.007279474440015</v>
      </c>
    </row>
    <row r="129" spans="1:5">
      <c r="A129" s="4" t="s">
        <v>188</v>
      </c>
      <c r="B129" s="9" t="s">
        <v>190</v>
      </c>
      <c r="C129" s="10">
        <f>SUM(C130:C134)</f>
        <v>38549045.969999999</v>
      </c>
      <c r="D129" s="10">
        <f>SUM(D130:D134)</f>
        <v>3892721.64</v>
      </c>
      <c r="E129" s="11">
        <f t="shared" si="2"/>
        <v>10.098101112617496</v>
      </c>
    </row>
    <row r="130" spans="1:5" ht="63">
      <c r="A130" s="4" t="s">
        <v>332</v>
      </c>
      <c r="B130" s="9" t="s">
        <v>100</v>
      </c>
      <c r="C130" s="10">
        <v>14457300</v>
      </c>
      <c r="D130" s="10">
        <v>3892721.64</v>
      </c>
      <c r="E130" s="11">
        <f t="shared" si="2"/>
        <v>26.925647527546637</v>
      </c>
    </row>
    <row r="131" spans="1:5" ht="78.75">
      <c r="A131" s="4" t="s">
        <v>333</v>
      </c>
      <c r="B131" s="9" t="s">
        <v>101</v>
      </c>
      <c r="C131" s="10">
        <v>1425800</v>
      </c>
      <c r="D131" s="10">
        <v>0</v>
      </c>
      <c r="E131" s="11">
        <f t="shared" si="2"/>
        <v>0</v>
      </c>
    </row>
    <row r="132" spans="1:5" ht="78.75">
      <c r="A132" s="4" t="s">
        <v>334</v>
      </c>
      <c r="B132" s="9" t="s">
        <v>102</v>
      </c>
      <c r="C132" s="10">
        <v>7628500</v>
      </c>
      <c r="D132" s="10">
        <v>0</v>
      </c>
      <c r="E132" s="11">
        <f t="shared" si="2"/>
        <v>0</v>
      </c>
    </row>
    <row r="133" spans="1:5" ht="63">
      <c r="A133" s="4" t="s">
        <v>335</v>
      </c>
      <c r="B133" s="9" t="s">
        <v>103</v>
      </c>
      <c r="C133" s="10">
        <v>6040045.9699999997</v>
      </c>
      <c r="D133" s="10">
        <v>0</v>
      </c>
      <c r="E133" s="11">
        <f t="shared" si="2"/>
        <v>0</v>
      </c>
    </row>
    <row r="134" spans="1:5" ht="78.75">
      <c r="A134" s="4" t="s">
        <v>336</v>
      </c>
      <c r="B134" s="9" t="s">
        <v>104</v>
      </c>
      <c r="C134" s="10">
        <v>8997400</v>
      </c>
      <c r="D134" s="10">
        <v>0</v>
      </c>
      <c r="E134" s="11">
        <f t="shared" si="2"/>
        <v>0</v>
      </c>
    </row>
    <row r="135" spans="1:5">
      <c r="A135" s="4" t="s">
        <v>191</v>
      </c>
      <c r="B135" s="9" t="s">
        <v>192</v>
      </c>
      <c r="C135" s="10">
        <f>C136+C137</f>
        <v>10885200</v>
      </c>
      <c r="D135" s="10">
        <f>D136+D137</f>
        <v>1548643.97</v>
      </c>
      <c r="E135" s="11">
        <f t="shared" si="2"/>
        <v>14.227060320435086</v>
      </c>
    </row>
    <row r="136" spans="1:5" ht="110.25">
      <c r="A136" s="4" t="s">
        <v>337</v>
      </c>
      <c r="B136" s="9" t="s">
        <v>105</v>
      </c>
      <c r="C136" s="10">
        <v>10885100</v>
      </c>
      <c r="D136" s="10">
        <v>1548643.97</v>
      </c>
      <c r="E136" s="11">
        <f t="shared" si="2"/>
        <v>14.227191022590514</v>
      </c>
    </row>
    <row r="137" spans="1:5" ht="63">
      <c r="A137" s="4" t="s">
        <v>338</v>
      </c>
      <c r="B137" s="12" t="s">
        <v>106</v>
      </c>
      <c r="C137" s="10">
        <v>100</v>
      </c>
      <c r="D137" s="10">
        <v>0</v>
      </c>
      <c r="E137" s="11">
        <f t="shared" si="2"/>
        <v>0</v>
      </c>
    </row>
    <row r="138" spans="1:5">
      <c r="A138" s="4" t="s">
        <v>193</v>
      </c>
      <c r="B138" s="12" t="s">
        <v>195</v>
      </c>
      <c r="C138" s="10">
        <f>C139+C141</f>
        <v>6651500</v>
      </c>
      <c r="D138" s="10">
        <f>D139+D141</f>
        <v>1205570.3799999999</v>
      </c>
      <c r="E138" s="11">
        <f t="shared" si="2"/>
        <v>18.124789596331652</v>
      </c>
    </row>
    <row r="139" spans="1:5">
      <c r="A139" s="4" t="s">
        <v>194</v>
      </c>
      <c r="B139" s="12" t="s">
        <v>196</v>
      </c>
      <c r="C139" s="10">
        <f>C140</f>
        <v>1233400</v>
      </c>
      <c r="D139" s="10">
        <f>D140</f>
        <v>109842</v>
      </c>
      <c r="E139" s="11">
        <f t="shared" si="2"/>
        <v>8.9056267228798447</v>
      </c>
    </row>
    <row r="140" spans="1:5" ht="63">
      <c r="A140" s="4" t="s">
        <v>339</v>
      </c>
      <c r="B140" s="9" t="s">
        <v>107</v>
      </c>
      <c r="C140" s="10">
        <v>1233400</v>
      </c>
      <c r="D140" s="10">
        <v>109842</v>
      </c>
      <c r="E140" s="11">
        <f t="shared" si="2"/>
        <v>8.9056267228798447</v>
      </c>
    </row>
    <row r="141" spans="1:5" ht="31.5">
      <c r="A141" s="4" t="s">
        <v>197</v>
      </c>
      <c r="B141" s="9" t="s">
        <v>178</v>
      </c>
      <c r="C141" s="10">
        <f>C142</f>
        <v>5418100</v>
      </c>
      <c r="D141" s="10">
        <f>D142</f>
        <v>1095728.3799999999</v>
      </c>
      <c r="E141" s="11">
        <f t="shared" si="2"/>
        <v>20.223480186781341</v>
      </c>
    </row>
    <row r="142" spans="1:5" ht="63">
      <c r="A142" s="4" t="s">
        <v>340</v>
      </c>
      <c r="B142" s="9" t="s">
        <v>108</v>
      </c>
      <c r="C142" s="10">
        <v>5418100</v>
      </c>
      <c r="D142" s="10">
        <v>1095728.3799999999</v>
      </c>
      <c r="E142" s="11">
        <f t="shared" si="2"/>
        <v>20.223480186781341</v>
      </c>
    </row>
    <row r="143" spans="1:5" ht="47.25">
      <c r="A143" s="4" t="s">
        <v>198</v>
      </c>
      <c r="B143" s="9" t="s">
        <v>200</v>
      </c>
      <c r="C143" s="10">
        <f>C144+C146+C150+C155</f>
        <v>116560065.18000001</v>
      </c>
      <c r="D143" s="10">
        <f>D144+D146+D150+D155</f>
        <v>21166130.699999999</v>
      </c>
      <c r="E143" s="11">
        <f t="shared" si="2"/>
        <v>18.158990102925745</v>
      </c>
    </row>
    <row r="144" spans="1:5">
      <c r="A144" s="4" t="s">
        <v>199</v>
      </c>
      <c r="B144" s="9" t="s">
        <v>201</v>
      </c>
      <c r="C144" s="10">
        <f>C145</f>
        <v>9636900</v>
      </c>
      <c r="D144" s="10">
        <f>D145</f>
        <v>1944267.52</v>
      </c>
      <c r="E144" s="11">
        <f t="shared" si="2"/>
        <v>20.175238095238097</v>
      </c>
    </row>
    <row r="145" spans="1:5" ht="78.75">
      <c r="A145" s="4" t="s">
        <v>341</v>
      </c>
      <c r="B145" s="9" t="s">
        <v>109</v>
      </c>
      <c r="C145" s="10">
        <v>9636900</v>
      </c>
      <c r="D145" s="10">
        <v>1944267.52</v>
      </c>
      <c r="E145" s="11">
        <f t="shared" si="2"/>
        <v>20.175238095238097</v>
      </c>
    </row>
    <row r="146" spans="1:5">
      <c r="A146" s="4" t="s">
        <v>202</v>
      </c>
      <c r="B146" s="9" t="s">
        <v>203</v>
      </c>
      <c r="C146" s="10">
        <f>SUM(C147:C149)</f>
        <v>25546100</v>
      </c>
      <c r="D146" s="10">
        <f>SUM(D147:D149)</f>
        <v>0</v>
      </c>
      <c r="E146" s="11">
        <f t="shared" si="2"/>
        <v>0</v>
      </c>
    </row>
    <row r="147" spans="1:5" ht="78.75">
      <c r="A147" s="4" t="s">
        <v>342</v>
      </c>
      <c r="B147" s="9" t="s">
        <v>110</v>
      </c>
      <c r="C147" s="10">
        <v>23694900</v>
      </c>
      <c r="D147" s="10">
        <v>0</v>
      </c>
      <c r="E147" s="11">
        <f t="shared" si="2"/>
        <v>0</v>
      </c>
    </row>
    <row r="148" spans="1:5" ht="94.5">
      <c r="A148" s="4" t="s">
        <v>343</v>
      </c>
      <c r="B148" s="9" t="s">
        <v>111</v>
      </c>
      <c r="C148" s="10">
        <v>380000</v>
      </c>
      <c r="D148" s="10">
        <v>0</v>
      </c>
      <c r="E148" s="11">
        <f t="shared" si="2"/>
        <v>0</v>
      </c>
    </row>
    <row r="149" spans="1:5" ht="78.75">
      <c r="A149" s="4" t="s">
        <v>344</v>
      </c>
      <c r="B149" s="9" t="s">
        <v>112</v>
      </c>
      <c r="C149" s="10">
        <v>1471200</v>
      </c>
      <c r="D149" s="10">
        <v>0</v>
      </c>
      <c r="E149" s="11">
        <f t="shared" si="2"/>
        <v>0</v>
      </c>
    </row>
    <row r="150" spans="1:5" ht="47.25">
      <c r="A150" s="4" t="s">
        <v>204</v>
      </c>
      <c r="B150" s="9" t="s">
        <v>205</v>
      </c>
      <c r="C150" s="10">
        <f>SUM(C151:C154)</f>
        <v>6601465.1799999997</v>
      </c>
      <c r="D150" s="10">
        <f>SUM(D151:D154)</f>
        <v>1424353.1800000002</v>
      </c>
      <c r="E150" s="11">
        <f t="shared" si="2"/>
        <v>21.576318910463456</v>
      </c>
    </row>
    <row r="151" spans="1:5" ht="126">
      <c r="A151" s="4" t="s">
        <v>345</v>
      </c>
      <c r="B151" s="9" t="s">
        <v>113</v>
      </c>
      <c r="C151" s="10">
        <v>980753.18</v>
      </c>
      <c r="D151" s="10">
        <v>980753.18</v>
      </c>
      <c r="E151" s="11">
        <f t="shared" si="2"/>
        <v>100</v>
      </c>
    </row>
    <row r="152" spans="1:5" ht="110.25">
      <c r="A152" s="4" t="s">
        <v>346</v>
      </c>
      <c r="B152" s="9" t="s">
        <v>114</v>
      </c>
      <c r="C152" s="10">
        <v>3753600</v>
      </c>
      <c r="D152" s="10">
        <v>443600</v>
      </c>
      <c r="E152" s="11">
        <f t="shared" si="2"/>
        <v>11.817988064791134</v>
      </c>
    </row>
    <row r="153" spans="1:5" ht="110.25">
      <c r="A153" s="4" t="s">
        <v>347</v>
      </c>
      <c r="B153" s="9" t="s">
        <v>115</v>
      </c>
      <c r="C153" s="10">
        <v>1317112</v>
      </c>
      <c r="D153" s="10">
        <v>0</v>
      </c>
      <c r="E153" s="11">
        <f t="shared" si="2"/>
        <v>0</v>
      </c>
    </row>
    <row r="154" spans="1:5" ht="110.25">
      <c r="A154" s="4" t="s">
        <v>348</v>
      </c>
      <c r="B154" s="9" t="s">
        <v>116</v>
      </c>
      <c r="C154" s="10">
        <v>550000</v>
      </c>
      <c r="D154" s="10">
        <v>0</v>
      </c>
      <c r="E154" s="11">
        <f t="shared" si="2"/>
        <v>0</v>
      </c>
    </row>
    <row r="155" spans="1:5">
      <c r="A155" s="4" t="s">
        <v>206</v>
      </c>
      <c r="B155" s="9" t="s">
        <v>192</v>
      </c>
      <c r="C155" s="10">
        <f>C156</f>
        <v>74775600</v>
      </c>
      <c r="D155" s="10">
        <f>D156</f>
        <v>17797510</v>
      </c>
      <c r="E155" s="11">
        <f t="shared" si="2"/>
        <v>23.801226603330498</v>
      </c>
    </row>
    <row r="156" spans="1:5" ht="78.75">
      <c r="A156" s="4" t="s">
        <v>349</v>
      </c>
      <c r="B156" s="9" t="s">
        <v>117</v>
      </c>
      <c r="C156" s="10">
        <v>74775600</v>
      </c>
      <c r="D156" s="10">
        <v>17797510</v>
      </c>
      <c r="E156" s="11">
        <f t="shared" si="2"/>
        <v>23.801226603330498</v>
      </c>
    </row>
    <row r="157" spans="1:5" ht="31.5">
      <c r="A157" s="4" t="s">
        <v>207</v>
      </c>
      <c r="B157" s="9" t="s">
        <v>209</v>
      </c>
      <c r="C157" s="10">
        <f>C158+C160</f>
        <v>72712506.340000004</v>
      </c>
      <c r="D157" s="10">
        <f>D158+D160</f>
        <v>5395960.7999999998</v>
      </c>
      <c r="E157" s="11">
        <f t="shared" si="2"/>
        <v>7.4209528341228674</v>
      </c>
    </row>
    <row r="158" spans="1:5">
      <c r="A158" s="4" t="s">
        <v>208</v>
      </c>
      <c r="B158" s="9" t="s">
        <v>210</v>
      </c>
      <c r="C158" s="10">
        <f>C159</f>
        <v>5395960.7999999998</v>
      </c>
      <c r="D158" s="10">
        <f>D159</f>
        <v>5395960.7999999998</v>
      </c>
      <c r="E158" s="11">
        <f t="shared" si="2"/>
        <v>100</v>
      </c>
    </row>
    <row r="159" spans="1:5" ht="63">
      <c r="A159" s="4" t="s">
        <v>350</v>
      </c>
      <c r="B159" s="9" t="s">
        <v>118</v>
      </c>
      <c r="C159" s="10">
        <v>5395960.7999999998</v>
      </c>
      <c r="D159" s="10">
        <v>5395960.7999999998</v>
      </c>
      <c r="E159" s="11">
        <f t="shared" si="2"/>
        <v>100</v>
      </c>
    </row>
    <row r="160" spans="1:5" ht="31.5">
      <c r="A160" s="4" t="s">
        <v>230</v>
      </c>
      <c r="B160" s="9" t="s">
        <v>231</v>
      </c>
      <c r="C160" s="10">
        <f>SUM(C161:C165)</f>
        <v>67316545.540000007</v>
      </c>
      <c r="D160" s="10">
        <f>SUM(D161:D165)</f>
        <v>0</v>
      </c>
      <c r="E160" s="11">
        <f t="shared" si="2"/>
        <v>0</v>
      </c>
    </row>
    <row r="161" spans="1:5" ht="157.5">
      <c r="A161" s="4" t="s">
        <v>351</v>
      </c>
      <c r="B161" s="9" t="s">
        <v>119</v>
      </c>
      <c r="C161" s="10">
        <v>1377983.99</v>
      </c>
      <c r="D161" s="10">
        <v>0</v>
      </c>
      <c r="E161" s="11">
        <f t="shared" si="2"/>
        <v>0</v>
      </c>
    </row>
    <row r="162" spans="1:5" ht="157.5">
      <c r="A162" s="4" t="s">
        <v>352</v>
      </c>
      <c r="B162" s="9" t="s">
        <v>120</v>
      </c>
      <c r="C162" s="10">
        <v>128783.55</v>
      </c>
      <c r="D162" s="10">
        <v>0</v>
      </c>
      <c r="E162" s="11">
        <f t="shared" si="2"/>
        <v>0</v>
      </c>
    </row>
    <row r="163" spans="1:5" ht="94.5">
      <c r="A163" s="4" t="s">
        <v>353</v>
      </c>
      <c r="B163" s="9" t="s">
        <v>121</v>
      </c>
      <c r="C163" s="10">
        <v>218003</v>
      </c>
      <c r="D163" s="10">
        <v>0</v>
      </c>
      <c r="E163" s="11">
        <f t="shared" si="2"/>
        <v>0</v>
      </c>
    </row>
    <row r="164" spans="1:5" ht="126">
      <c r="A164" s="4" t="s">
        <v>354</v>
      </c>
      <c r="B164" s="9" t="s">
        <v>122</v>
      </c>
      <c r="C164" s="10">
        <v>1200000</v>
      </c>
      <c r="D164" s="10">
        <v>0</v>
      </c>
      <c r="E164" s="11">
        <f t="shared" si="2"/>
        <v>0</v>
      </c>
    </row>
    <row r="165" spans="1:5" ht="78.75">
      <c r="A165" s="4" t="s">
        <v>355</v>
      </c>
      <c r="B165" s="9" t="s">
        <v>123</v>
      </c>
      <c r="C165" s="10">
        <v>64391775</v>
      </c>
      <c r="D165" s="10">
        <v>0</v>
      </c>
      <c r="E165" s="11">
        <f t="shared" si="2"/>
        <v>0</v>
      </c>
    </row>
    <row r="166" spans="1:5" ht="31.5">
      <c r="A166" s="4" t="s">
        <v>211</v>
      </c>
      <c r="B166" s="9" t="s">
        <v>213</v>
      </c>
      <c r="C166" s="10">
        <f>C167+C175+C180</f>
        <v>40524887</v>
      </c>
      <c r="D166" s="10">
        <f>D167+D175+D180</f>
        <v>6298425.25</v>
      </c>
      <c r="E166" s="11">
        <f t="shared" si="2"/>
        <v>15.542116749147258</v>
      </c>
    </row>
    <row r="167" spans="1:5">
      <c r="A167" s="4" t="s">
        <v>212</v>
      </c>
      <c r="B167" s="9" t="s">
        <v>214</v>
      </c>
      <c r="C167" s="10">
        <f>SUM(C168:C174)</f>
        <v>9312572</v>
      </c>
      <c r="D167" s="10">
        <f>SUM(D168:D174)</f>
        <v>954116.90999999992</v>
      </c>
      <c r="E167" s="11">
        <f t="shared" si="2"/>
        <v>10.245471498099556</v>
      </c>
    </row>
    <row r="168" spans="1:5" ht="78.75">
      <c r="A168" s="4" t="s">
        <v>356</v>
      </c>
      <c r="B168" s="9" t="s">
        <v>124</v>
      </c>
      <c r="C168" s="10">
        <v>54172</v>
      </c>
      <c r="D168" s="10">
        <v>0</v>
      </c>
      <c r="E168" s="11">
        <f t="shared" si="2"/>
        <v>0</v>
      </c>
    </row>
    <row r="169" spans="1:5" ht="63">
      <c r="A169" s="4" t="s">
        <v>357</v>
      </c>
      <c r="B169" s="9" t="s">
        <v>125</v>
      </c>
      <c r="C169" s="10">
        <v>1666300</v>
      </c>
      <c r="D169" s="10">
        <v>723550.36</v>
      </c>
      <c r="E169" s="11">
        <f t="shared" si="2"/>
        <v>43.422574566404606</v>
      </c>
    </row>
    <row r="170" spans="1:5" ht="63">
      <c r="A170" s="4" t="s">
        <v>358</v>
      </c>
      <c r="B170" s="12" t="s">
        <v>126</v>
      </c>
      <c r="C170" s="10">
        <v>506000</v>
      </c>
      <c r="D170" s="10">
        <v>50000</v>
      </c>
      <c r="E170" s="11">
        <f t="shared" si="2"/>
        <v>9.8814229249011856</v>
      </c>
    </row>
    <row r="171" spans="1:5" ht="78.75">
      <c r="A171" s="4" t="s">
        <v>359</v>
      </c>
      <c r="B171" s="9" t="s">
        <v>127</v>
      </c>
      <c r="C171" s="10">
        <v>252600</v>
      </c>
      <c r="D171" s="10">
        <v>67839.23</v>
      </c>
      <c r="E171" s="11">
        <f t="shared" si="2"/>
        <v>26.8563855898654</v>
      </c>
    </row>
    <row r="172" spans="1:5" ht="63">
      <c r="A172" s="4" t="s">
        <v>360</v>
      </c>
      <c r="B172" s="9" t="s">
        <v>128</v>
      </c>
      <c r="C172" s="10">
        <v>58600</v>
      </c>
      <c r="D172" s="10">
        <v>0</v>
      </c>
      <c r="E172" s="11">
        <f t="shared" si="2"/>
        <v>0</v>
      </c>
    </row>
    <row r="173" spans="1:5" ht="78.75">
      <c r="A173" s="4" t="s">
        <v>361</v>
      </c>
      <c r="B173" s="9" t="s">
        <v>129</v>
      </c>
      <c r="C173" s="10">
        <v>6210000</v>
      </c>
      <c r="D173" s="10">
        <v>0</v>
      </c>
      <c r="E173" s="11">
        <f t="shared" si="2"/>
        <v>0</v>
      </c>
    </row>
    <row r="174" spans="1:5" ht="63">
      <c r="A174" s="4" t="s">
        <v>362</v>
      </c>
      <c r="B174" s="9" t="s">
        <v>130</v>
      </c>
      <c r="C174" s="10">
        <v>564900</v>
      </c>
      <c r="D174" s="10">
        <v>112727.32</v>
      </c>
      <c r="E174" s="11">
        <f t="shared" si="2"/>
        <v>19.955269959284831</v>
      </c>
    </row>
    <row r="175" spans="1:5">
      <c r="A175" s="4" t="s">
        <v>215</v>
      </c>
      <c r="B175" s="9" t="s">
        <v>216</v>
      </c>
      <c r="C175" s="10">
        <f>SUM(C176:C179)</f>
        <v>2377700</v>
      </c>
      <c r="D175" s="10">
        <f>SUM(D176:D179)</f>
        <v>70000</v>
      </c>
      <c r="E175" s="11">
        <f t="shared" si="2"/>
        <v>2.9440215334146442</v>
      </c>
    </row>
    <row r="176" spans="1:5" ht="63">
      <c r="A176" s="4" t="s">
        <v>363</v>
      </c>
      <c r="B176" s="12" t="s">
        <v>131</v>
      </c>
      <c r="C176" s="10">
        <v>807700</v>
      </c>
      <c r="D176" s="10">
        <v>0</v>
      </c>
      <c r="E176" s="11">
        <f t="shared" ref="E176:E195" si="3">100*D176/C176</f>
        <v>0</v>
      </c>
    </row>
    <row r="177" spans="1:5" ht="78.75">
      <c r="A177" s="4" t="s">
        <v>364</v>
      </c>
      <c r="B177" s="9" t="s">
        <v>132</v>
      </c>
      <c r="C177" s="10">
        <v>620000</v>
      </c>
      <c r="D177" s="10">
        <v>0</v>
      </c>
      <c r="E177" s="11">
        <f t="shared" si="3"/>
        <v>0</v>
      </c>
    </row>
    <row r="178" spans="1:5" ht="63">
      <c r="A178" s="4" t="s">
        <v>365</v>
      </c>
      <c r="B178" s="12" t="s">
        <v>133</v>
      </c>
      <c r="C178" s="10">
        <v>350000</v>
      </c>
      <c r="D178" s="10">
        <v>70000</v>
      </c>
      <c r="E178" s="11">
        <f t="shared" si="3"/>
        <v>20</v>
      </c>
    </row>
    <row r="179" spans="1:5" ht="78.75">
      <c r="A179" s="4" t="s">
        <v>366</v>
      </c>
      <c r="B179" s="9" t="s">
        <v>134</v>
      </c>
      <c r="C179" s="10">
        <v>600000</v>
      </c>
      <c r="D179" s="10">
        <v>0</v>
      </c>
      <c r="E179" s="11">
        <f t="shared" si="3"/>
        <v>0</v>
      </c>
    </row>
    <row r="180" spans="1:5" ht="31.5">
      <c r="A180" s="4" t="s">
        <v>217</v>
      </c>
      <c r="B180" s="9" t="s">
        <v>178</v>
      </c>
      <c r="C180" s="10">
        <f>SUM(C181:C183)</f>
        <v>28834615</v>
      </c>
      <c r="D180" s="10">
        <f>SUM(D181:D183)</f>
        <v>5274308.34</v>
      </c>
      <c r="E180" s="11">
        <f t="shared" si="3"/>
        <v>18.291585790203893</v>
      </c>
    </row>
    <row r="181" spans="1:5" ht="78.75">
      <c r="A181" s="4" t="s">
        <v>367</v>
      </c>
      <c r="B181" s="9" t="s">
        <v>232</v>
      </c>
      <c r="C181" s="10">
        <v>36115</v>
      </c>
      <c r="D181" s="10">
        <v>0</v>
      </c>
      <c r="E181" s="11">
        <f t="shared" si="3"/>
        <v>0</v>
      </c>
    </row>
    <row r="182" spans="1:5" ht="141.75">
      <c r="A182" s="4" t="s">
        <v>368</v>
      </c>
      <c r="B182" s="9" t="s">
        <v>135</v>
      </c>
      <c r="C182" s="10">
        <v>872500</v>
      </c>
      <c r="D182" s="10">
        <v>122703</v>
      </c>
      <c r="E182" s="11">
        <f t="shared" si="3"/>
        <v>14.063381088825215</v>
      </c>
    </row>
    <row r="183" spans="1:5" ht="63">
      <c r="A183" s="4" t="s">
        <v>369</v>
      </c>
      <c r="B183" s="9" t="s">
        <v>136</v>
      </c>
      <c r="C183" s="10">
        <v>27926000</v>
      </c>
      <c r="D183" s="10">
        <v>5151605.34</v>
      </c>
      <c r="E183" s="11">
        <f t="shared" si="3"/>
        <v>18.447344195373486</v>
      </c>
    </row>
    <row r="184" spans="1:5" ht="31.5">
      <c r="A184" s="4" t="s">
        <v>218</v>
      </c>
      <c r="B184" s="9" t="s">
        <v>233</v>
      </c>
      <c r="C184" s="10">
        <f>C185+C187+C191+C193</f>
        <v>50000</v>
      </c>
      <c r="D184" s="10">
        <f>D185+D187+D191+D193</f>
        <v>5000</v>
      </c>
      <c r="E184" s="11">
        <f t="shared" si="3"/>
        <v>10</v>
      </c>
    </row>
    <row r="185" spans="1:5" ht="31.5">
      <c r="A185" s="4" t="s">
        <v>219</v>
      </c>
      <c r="B185" s="9" t="s">
        <v>220</v>
      </c>
      <c r="C185" s="10">
        <f>C186</f>
        <v>2000</v>
      </c>
      <c r="D185" s="10">
        <f>D186</f>
        <v>0</v>
      </c>
      <c r="E185" s="11">
        <f t="shared" si="3"/>
        <v>0</v>
      </c>
    </row>
    <row r="186" spans="1:5" ht="78.75">
      <c r="A186" s="4" t="s">
        <v>370</v>
      </c>
      <c r="B186" s="9" t="s">
        <v>137</v>
      </c>
      <c r="C186" s="10">
        <v>2000</v>
      </c>
      <c r="D186" s="10">
        <v>0</v>
      </c>
      <c r="E186" s="11">
        <f t="shared" si="3"/>
        <v>0</v>
      </c>
    </row>
    <row r="187" spans="1:5" ht="31.5">
      <c r="A187" s="4" t="s">
        <v>221</v>
      </c>
      <c r="B187" s="9" t="s">
        <v>222</v>
      </c>
      <c r="C187" s="10">
        <f>SUM(C188:C190)</f>
        <v>39000</v>
      </c>
      <c r="D187" s="10">
        <f>SUM(D188:D190)</f>
        <v>0</v>
      </c>
      <c r="E187" s="11">
        <f t="shared" si="3"/>
        <v>0</v>
      </c>
    </row>
    <row r="188" spans="1:5" ht="78.75">
      <c r="A188" s="4" t="s">
        <v>371</v>
      </c>
      <c r="B188" s="9" t="s">
        <v>138</v>
      </c>
      <c r="C188" s="10">
        <v>2000</v>
      </c>
      <c r="D188" s="10">
        <v>0</v>
      </c>
      <c r="E188" s="11">
        <f t="shared" si="3"/>
        <v>0</v>
      </c>
    </row>
    <row r="189" spans="1:5" ht="78.75">
      <c r="A189" s="4" t="s">
        <v>372</v>
      </c>
      <c r="B189" s="9" t="s">
        <v>139</v>
      </c>
      <c r="C189" s="10">
        <v>2000</v>
      </c>
      <c r="D189" s="10">
        <v>0</v>
      </c>
      <c r="E189" s="11">
        <f t="shared" si="3"/>
        <v>0</v>
      </c>
    </row>
    <row r="190" spans="1:5" ht="78.75">
      <c r="A190" s="4" t="s">
        <v>373</v>
      </c>
      <c r="B190" s="9" t="s">
        <v>140</v>
      </c>
      <c r="C190" s="10">
        <v>35000</v>
      </c>
      <c r="D190" s="10">
        <v>0</v>
      </c>
      <c r="E190" s="11">
        <f t="shared" si="3"/>
        <v>0</v>
      </c>
    </row>
    <row r="191" spans="1:5" ht="31.5">
      <c r="A191" s="4" t="s">
        <v>223</v>
      </c>
      <c r="B191" s="9" t="s">
        <v>224</v>
      </c>
      <c r="C191" s="10">
        <f>C192</f>
        <v>5000</v>
      </c>
      <c r="D191" s="10">
        <f>D192</f>
        <v>5000</v>
      </c>
      <c r="E191" s="11">
        <f t="shared" si="3"/>
        <v>100</v>
      </c>
    </row>
    <row r="192" spans="1:5" ht="78.75">
      <c r="A192" s="4" t="s">
        <v>374</v>
      </c>
      <c r="B192" s="9" t="s">
        <v>141</v>
      </c>
      <c r="C192" s="10">
        <v>5000</v>
      </c>
      <c r="D192" s="10">
        <v>5000</v>
      </c>
      <c r="E192" s="11">
        <f t="shared" si="3"/>
        <v>100</v>
      </c>
    </row>
    <row r="193" spans="1:5" ht="31.5">
      <c r="A193" s="4" t="s">
        <v>225</v>
      </c>
      <c r="B193" s="9" t="s">
        <v>226</v>
      </c>
      <c r="C193" s="10">
        <f>C194</f>
        <v>4000</v>
      </c>
      <c r="D193" s="10">
        <f>D194</f>
        <v>0</v>
      </c>
      <c r="E193" s="11">
        <f t="shared" si="3"/>
        <v>0</v>
      </c>
    </row>
    <row r="194" spans="1:5" ht="78.75">
      <c r="A194" s="4" t="s">
        <v>375</v>
      </c>
      <c r="B194" s="9" t="s">
        <v>142</v>
      </c>
      <c r="C194" s="10">
        <v>4000</v>
      </c>
      <c r="D194" s="10">
        <v>0</v>
      </c>
      <c r="E194" s="11">
        <f t="shared" si="3"/>
        <v>0</v>
      </c>
    </row>
    <row r="195" spans="1:5">
      <c r="A195" s="13" t="s">
        <v>143</v>
      </c>
      <c r="B195" s="14"/>
      <c r="C195" s="15">
        <f>C8+C50+C87+C96+C99+C113+C124+C128+C138+C143+C157+C166+C184</f>
        <v>2300807759.5700002</v>
      </c>
      <c r="D195" s="15">
        <f>D8+D50+D87+D96+D99+D113+D124+D128+D138+D143+D157+D166+D184</f>
        <v>467669033.89000005</v>
      </c>
      <c r="E195" s="11">
        <f t="shared" si="3"/>
        <v>20.326297664147443</v>
      </c>
    </row>
  </sheetData>
  <mergeCells count="1">
    <mergeCell ref="A5:E5"/>
  </mergeCells>
  <pageMargins left="0.59" right="0.61" top="1.19" bottom="0.79" header="0.51181102362204722" footer="0.51181102362204722"/>
  <pageSetup paperSize="9" scale="9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rep:2.55.0.116</dc:description>
  <cp:lastModifiedBy>ADMIN</cp:lastModifiedBy>
  <cp:lastPrinted>2023-04-11T06:42:58Z</cp:lastPrinted>
  <dcterms:created xsi:type="dcterms:W3CDTF">2023-04-11T04:58:02Z</dcterms:created>
  <dcterms:modified xsi:type="dcterms:W3CDTF">2023-04-11T06:43:09Z</dcterms:modified>
</cp:coreProperties>
</file>