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E27" i="1"/>
  <c r="C6"/>
  <c r="D47"/>
  <c r="C47"/>
  <c r="E50"/>
  <c r="E41"/>
  <c r="D40"/>
  <c r="C40"/>
  <c r="D24"/>
  <c r="D29"/>
  <c r="C19"/>
  <c r="E13"/>
  <c r="E33"/>
  <c r="E52"/>
  <c r="D51"/>
  <c r="C51"/>
  <c r="C16"/>
  <c r="E10"/>
  <c r="D19"/>
  <c r="D53"/>
  <c r="C53"/>
  <c r="D42"/>
  <c r="C42"/>
  <c r="D37"/>
  <c r="C37"/>
  <c r="D31"/>
  <c r="C31"/>
  <c r="C29"/>
  <c r="C24"/>
  <c r="D16"/>
  <c r="D14"/>
  <c r="C14"/>
  <c r="D6"/>
  <c r="E8"/>
  <c r="E9"/>
  <c r="E11"/>
  <c r="E12"/>
  <c r="E15"/>
  <c r="E18"/>
  <c r="E20"/>
  <c r="E21"/>
  <c r="E22"/>
  <c r="E23"/>
  <c r="E25"/>
  <c r="E26"/>
  <c r="E28"/>
  <c r="E30"/>
  <c r="E32"/>
  <c r="E34"/>
  <c r="E35"/>
  <c r="E36"/>
  <c r="E38"/>
  <c r="E39"/>
  <c r="E43"/>
  <c r="E44"/>
  <c r="E45"/>
  <c r="E46"/>
  <c r="E48"/>
  <c r="E49"/>
  <c r="E54"/>
  <c r="E55"/>
  <c r="E7"/>
  <c r="D56" l="1"/>
  <c r="C56"/>
  <c r="E40"/>
  <c r="E29"/>
  <c r="E51"/>
  <c r="E53"/>
  <c r="E37"/>
  <c r="E17"/>
  <c r="E14"/>
  <c r="E47"/>
  <c r="E42"/>
  <c r="E31"/>
  <c r="E16"/>
  <c r="E24"/>
  <c r="E19"/>
  <c r="E6" l="1"/>
  <c r="E56"/>
</calcChain>
</file>

<file path=xl/sharedStrings.xml><?xml version="1.0" encoding="utf-8"?>
<sst xmlns="http://schemas.openxmlformats.org/spreadsheetml/2006/main" count="112" uniqueCount="112">
  <si>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</si>
  <si>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</si>
  <si>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</si>
  <si>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</si>
  <si>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</si>
  <si>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</si>
  <si>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</si>
  <si>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</si>
  <si>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</si>
  <si>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</si>
  <si>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</si>
  <si>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</si>
  <si>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</si>
  <si>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</si>
  <si>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</si>
  <si>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</si>
  <si>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</si>
  <si>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</si>
  <si>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</si>
  <si>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</si>
  <si>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</si>
  <si>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</si>
  <si>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</si>
  <si>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</si>
  <si>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</si>
  <si>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</si>
  <si>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</si>
  <si>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</si>
  <si>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</si>
  <si>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</si>
  <si>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</si>
  <si>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</si>
  <si>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</si>
  <si>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</si>
  <si>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</si>
  <si>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</si>
  <si>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</si>
  <si>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</si>
  <si>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</si>
  <si>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</si>
  <si>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</si>
  <si>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</si>
  <si>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</si>
  <si>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</si>
  <si>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</si>
  <si>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</si>
  <si>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</si>
  <si>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</si>
  <si>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</si>
  <si>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</si>
  <si>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</si>
  <si>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</si>
  <si>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</si>
  <si>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</si>
  <si>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</si>
  <si>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</si>
  <si>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</si>
  <si>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</si>
  <si>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</si>
  <si>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</si>
  <si>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</si>
  <si>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</si>
  <si>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</si>
  <si>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</si>
  <si>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</si>
  <si>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</si>
  <si>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</si>
  <si>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</si>
  <si>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Результат исполнения бюджета (дефицит "-", профицит "+")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</si>
  <si>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</si>
  <si>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</si>
  <si>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</si>
  <si>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</si>
  <si>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</si>
  <si>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</si>
  <si>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</si>
  <si>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</si>
  <si>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</si>
  <si>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</si>
  <si>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</si>
  <si>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</si>
  <si>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</si>
  <si>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</si>
  <si>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</si>
  <si>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</si>
  <si>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</si>
  <si>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</si>
  <si>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</si>
  <si>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</si>
  <si>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</si>
  <si>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</si>
  <si>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</si>
  <si>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</si>
  <si>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</si>
  <si>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</si>
  <si>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1301</t>
  </si>
  <si>
    <t>1300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</si>
  <si>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</si>
  <si>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</si>
  <si>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</si>
  <si>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</si>
  <si>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</si>
  <si>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</si>
  <si>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</si>
  <si>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</si>
  <si>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2023 год</t>
  </si>
  <si>
    <t>0503</t>
  </si>
  <si>
    <t>Благоустройство</t>
  </si>
  <si>
    <t>Отчет об исполнении  районного бюджета по расходам за 1 полугодие 2023 года</t>
  </si>
  <si>
    <t>Исполнено за 1 полугодие 2023</t>
  </si>
  <si>
    <t>от 21.07.2023</t>
  </si>
  <si>
    <t>№ 1865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</si>
</sst>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I57"/>
  <sheetViews>
    <sheetView showGridLines="0" tabSelected="1" workbookViewId="0">
      <selection activeCell="A3" sqref="A3:E3"/>
    </sheetView>
  </sheetViews>
  <sheetFormatPr defaultRowHeight="12.75" customHeight="1"/>
  <cols>
    <col min="1" max="1" width="7.7109375" customWidth="1"/>
    <col min="2" max="2" width="45.42578125" customWidth="1"/>
    <col min="3" max="3" width="14.140625" bestFit="1" customWidth="1"/>
    <col min="4" max="4" width="12.85546875" customWidth="1"/>
    <col min="5" max="5" width="9" customWidth="1"/>
    <col min="6" max="6" width="13.140625" style="17" customWidth="1"/>
    <col min="7" max="7" width="13.28515625" style="17" bestFit="1" customWidth="1"/>
    <col min="8" max="9" width="9.140625" customWidth="1"/>
  </cols>
  <sheetData>
    <row r="1" spans="1:9" ht="31.5" customHeight="1">
      <c r="A1" s="24" t="s">
        <v>66</v>
      </c>
      <c r="B1" s="25"/>
      <c r="C1" s="25"/>
      <c r="D1" s="25"/>
      <c r="E1" s="25"/>
      <c r="F1" s="14"/>
      <c r="G1" s="14"/>
      <c r="H1" s="1"/>
      <c r="I1" s="1"/>
    </row>
    <row r="2" spans="1:9" ht="15.75">
      <c r="A2" s="3"/>
      <c r="B2" s="3"/>
      <c r="D2" s="19" t="s">
        <v>110</v>
      </c>
      <c r="E2" s="19" t="s">
        <v>111</v>
      </c>
      <c r="F2" s="14"/>
      <c r="G2" s="14"/>
      <c r="H2" s="1"/>
      <c r="I2" s="1"/>
    </row>
    <row r="3" spans="1:9" ht="15.75">
      <c r="A3" s="26" t="s">
        <v>108</v>
      </c>
      <c r="B3" s="26"/>
      <c r="C3" s="26"/>
      <c r="D3" s="26"/>
      <c r="E3" s="26"/>
      <c r="F3" s="15"/>
      <c r="G3" s="15"/>
      <c r="H3" s="2"/>
      <c r="I3" s="2"/>
    </row>
    <row r="4" spans="1:9" ht="15.75">
      <c r="A4" s="4"/>
      <c r="B4" s="4"/>
      <c r="C4" s="4"/>
      <c r="D4" s="4" t="s">
        <v>67</v>
      </c>
      <c r="E4" s="4"/>
      <c r="F4" s="16"/>
      <c r="G4" s="16"/>
      <c r="H4" s="1"/>
      <c r="I4" s="1"/>
    </row>
    <row r="5" spans="1:9" ht="63">
      <c r="A5" s="5" t="s">
        <v>93</v>
      </c>
      <c r="B5" s="5" t="s">
        <v>65</v>
      </c>
      <c r="C5" s="10" t="s">
        <v>105</v>
      </c>
      <c r="D5" s="10" t="s">
        <v>109</v>
      </c>
      <c r="E5" s="12" t="s">
        <v>64</v>
      </c>
    </row>
    <row r="6" spans="1:9" ht="15.75">
      <c r="A6" s="5" t="s">
        <v>71</v>
      </c>
      <c r="B6" s="6" t="s">
        <v>70</v>
      </c>
      <c r="C6" s="9">
        <f>SUM(C7:C13)</f>
        <v>175623.3</v>
      </c>
      <c r="D6" s="9">
        <f>SUM(D7:D13)</f>
        <v>69375.360000000001</v>
      </c>
      <c r="E6" s="8">
        <f>D6*100/C6</f>
        <v>39.502366713300574</v>
      </c>
    </row>
    <row r="7" spans="1:9" ht="47.25">
      <c r="A7" s="5" t="s">
        <v>0</v>
      </c>
      <c r="B7" s="6" t="s">
        <v>1</v>
      </c>
      <c r="C7" s="7">
        <v>2680.6</v>
      </c>
      <c r="D7" s="7">
        <v>0</v>
      </c>
      <c r="E7" s="8">
        <f>D7*100/C7</f>
        <v>0</v>
      </c>
    </row>
    <row r="8" spans="1:9" ht="68.25" customHeight="1">
      <c r="A8" s="5" t="s">
        <v>2</v>
      </c>
      <c r="B8" s="6" t="s">
        <v>3</v>
      </c>
      <c r="C8" s="7">
        <v>5721.8</v>
      </c>
      <c r="D8" s="7">
        <v>2495.48</v>
      </c>
      <c r="E8" s="8">
        <f t="shared" ref="E8:E56" si="0">D8*100/C8</f>
        <v>43.613548184137855</v>
      </c>
    </row>
    <row r="9" spans="1:9" ht="74.25" customHeight="1">
      <c r="A9" s="5" t="s">
        <v>4</v>
      </c>
      <c r="B9" s="6" t="s">
        <v>5</v>
      </c>
      <c r="C9" s="7">
        <v>46282.43</v>
      </c>
      <c r="D9" s="7">
        <v>18086.349999999999</v>
      </c>
      <c r="E9" s="8">
        <f t="shared" si="0"/>
        <v>39.078220395947227</v>
      </c>
    </row>
    <row r="10" spans="1:9" ht="15.75">
      <c r="A10" s="5" t="s">
        <v>92</v>
      </c>
      <c r="B10" s="6" t="s">
        <v>94</v>
      </c>
      <c r="C10" s="7">
        <v>3.9</v>
      </c>
      <c r="D10" s="7">
        <v>3.9</v>
      </c>
      <c r="E10" s="8">
        <f t="shared" si="0"/>
        <v>100</v>
      </c>
    </row>
    <row r="11" spans="1:9" ht="60" customHeight="1">
      <c r="A11" s="5" t="s">
        <v>6</v>
      </c>
      <c r="B11" s="6" t="s">
        <v>7</v>
      </c>
      <c r="C11" s="7">
        <v>30024.28</v>
      </c>
      <c r="D11" s="7">
        <v>13206.81</v>
      </c>
      <c r="E11" s="8">
        <f t="shared" si="0"/>
        <v>43.987099773916313</v>
      </c>
    </row>
    <row r="12" spans="1:9" ht="15.75">
      <c r="A12" s="5" t="s">
        <v>8</v>
      </c>
      <c r="B12" s="6" t="s">
        <v>9</v>
      </c>
      <c r="C12" s="9">
        <v>2019.25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88891.04</v>
      </c>
      <c r="D13" s="7">
        <v>35582.82</v>
      </c>
      <c r="E13" s="8">
        <f t="shared" si="0"/>
        <v>40.0297037811685</v>
      </c>
    </row>
    <row r="14" spans="1:9" ht="15.75">
      <c r="A14" s="5" t="s">
        <v>72</v>
      </c>
      <c r="B14" s="6" t="s">
        <v>73</v>
      </c>
      <c r="C14" s="9">
        <f>SUM(C15)</f>
        <v>5051.1000000000004</v>
      </c>
      <c r="D14" s="9">
        <f>SUM(D15)</f>
        <v>2299.9699999999998</v>
      </c>
      <c r="E14" s="8">
        <f t="shared" si="0"/>
        <v>45.534042089841805</v>
      </c>
    </row>
    <row r="15" spans="1:9" ht="29.25" customHeight="1">
      <c r="A15" s="5" t="s">
        <v>12</v>
      </c>
      <c r="B15" s="6" t="s">
        <v>13</v>
      </c>
      <c r="C15" s="9">
        <v>5051.1000000000004</v>
      </c>
      <c r="D15" s="9">
        <v>2299.9699999999998</v>
      </c>
      <c r="E15" s="8">
        <f t="shared" si="0"/>
        <v>45.534042089841805</v>
      </c>
    </row>
    <row r="16" spans="1:9" ht="30" customHeight="1">
      <c r="A16" s="5" t="s">
        <v>74</v>
      </c>
      <c r="B16" s="6" t="s">
        <v>75</v>
      </c>
      <c r="C16" s="9">
        <f>SUM(C17:C18)</f>
        <v>20193.75</v>
      </c>
      <c r="D16" s="9">
        <f>SUM(D17:D18)</f>
        <v>14765.94</v>
      </c>
      <c r="E16" s="8">
        <f t="shared" si="0"/>
        <v>73.121337047353762</v>
      </c>
    </row>
    <row r="17" spans="1:5" ht="15.75">
      <c r="A17" s="5" t="s">
        <v>14</v>
      </c>
      <c r="B17" s="6" t="s">
        <v>15</v>
      </c>
      <c r="C17" s="9">
        <v>20178.75</v>
      </c>
      <c r="D17" s="9">
        <v>14760.94</v>
      </c>
      <c r="E17" s="8">
        <f>D17*100/C17</f>
        <v>73.15091370872824</v>
      </c>
    </row>
    <row r="18" spans="1:5" ht="47.25">
      <c r="A18" s="5" t="s">
        <v>16</v>
      </c>
      <c r="B18" s="6" t="s">
        <v>17</v>
      </c>
      <c r="C18" s="9">
        <v>15</v>
      </c>
      <c r="D18" s="9">
        <v>5</v>
      </c>
      <c r="E18" s="8">
        <f t="shared" si="0"/>
        <v>33.333333333333336</v>
      </c>
    </row>
    <row r="19" spans="1:5" ht="15.75">
      <c r="A19" s="5" t="s">
        <v>76</v>
      </c>
      <c r="B19" s="6" t="s">
        <v>77</v>
      </c>
      <c r="C19" s="9">
        <f>SUM(C20:C23)</f>
        <v>207677.77</v>
      </c>
      <c r="D19" s="9">
        <f>SUM(D20:D23)</f>
        <v>15853.369999999999</v>
      </c>
      <c r="E19" s="8">
        <f t="shared" si="0"/>
        <v>7.6336384004893736</v>
      </c>
    </row>
    <row r="20" spans="1:5" ht="15.75">
      <c r="A20" s="5" t="s">
        <v>18</v>
      </c>
      <c r="B20" s="6" t="s">
        <v>19</v>
      </c>
      <c r="C20" s="9">
        <v>5574.07</v>
      </c>
      <c r="D20" s="7">
        <v>2675.96</v>
      </c>
      <c r="E20" s="8">
        <f t="shared" si="0"/>
        <v>48.007290902338866</v>
      </c>
    </row>
    <row r="21" spans="1:5" ht="15.75">
      <c r="A21" s="5" t="s">
        <v>20</v>
      </c>
      <c r="B21" s="6" t="s">
        <v>21</v>
      </c>
      <c r="C21" s="9">
        <v>10885.2</v>
      </c>
      <c r="D21" s="7">
        <v>4250.6099999999997</v>
      </c>
      <c r="E21" s="8">
        <f t="shared" si="0"/>
        <v>39.049443280784914</v>
      </c>
    </row>
    <row r="22" spans="1:5" ht="15.75">
      <c r="A22" s="5" t="s">
        <v>22</v>
      </c>
      <c r="B22" s="6" t="s">
        <v>23</v>
      </c>
      <c r="C22" s="9">
        <v>181559.38</v>
      </c>
      <c r="D22" s="7">
        <v>7832.59</v>
      </c>
      <c r="E22" s="8">
        <f t="shared" si="0"/>
        <v>4.314065183522878</v>
      </c>
    </row>
    <row r="23" spans="1:5" ht="31.5">
      <c r="A23" s="5" t="s">
        <v>24</v>
      </c>
      <c r="B23" s="6" t="s">
        <v>25</v>
      </c>
      <c r="C23" s="9">
        <v>9659.1200000000008</v>
      </c>
      <c r="D23" s="7">
        <v>1094.21</v>
      </c>
      <c r="E23" s="8">
        <f t="shared" si="0"/>
        <v>11.328257646659322</v>
      </c>
    </row>
    <row r="24" spans="1:5" ht="15.75">
      <c r="A24" s="5" t="s">
        <v>78</v>
      </c>
      <c r="B24" s="6" t="s">
        <v>79</v>
      </c>
      <c r="C24" s="9">
        <f>SUM(C25:C28)</f>
        <v>125805.55</v>
      </c>
      <c r="D24" s="9">
        <f>SUM(D25:D28)</f>
        <v>47063.05</v>
      </c>
      <c r="E24" s="8">
        <f t="shared" si="0"/>
        <v>37.409359126048095</v>
      </c>
    </row>
    <row r="25" spans="1:5" ht="15.75">
      <c r="A25" s="5" t="s">
        <v>26</v>
      </c>
      <c r="B25" s="6" t="s">
        <v>27</v>
      </c>
      <c r="C25" s="9">
        <v>4834.6000000000004</v>
      </c>
      <c r="D25" s="7">
        <v>74.319999999999993</v>
      </c>
      <c r="E25" s="8">
        <f t="shared" si="0"/>
        <v>1.5372523062921439</v>
      </c>
    </row>
    <row r="26" spans="1:5" ht="15.75">
      <c r="A26" s="5" t="s">
        <v>28</v>
      </c>
      <c r="B26" s="6" t="s">
        <v>29</v>
      </c>
      <c r="C26" s="9">
        <v>107250.95</v>
      </c>
      <c r="D26" s="7">
        <v>42396.43</v>
      </c>
      <c r="E26" s="8">
        <f t="shared" si="0"/>
        <v>39.530120712217467</v>
      </c>
    </row>
    <row r="27" spans="1:5" ht="15.75">
      <c r="A27" s="5" t="s">
        <v>106</v>
      </c>
      <c r="B27" s="6" t="s">
        <v>107</v>
      </c>
      <c r="C27" s="9">
        <v>2400</v>
      </c>
      <c r="D27" s="7">
        <v>0</v>
      </c>
      <c r="E27" s="8">
        <f t="shared" si="0"/>
        <v>0</v>
      </c>
    </row>
    <row r="28" spans="1:5" ht="31.5">
      <c r="A28" s="5" t="s">
        <v>30</v>
      </c>
      <c r="B28" s="6" t="s">
        <v>31</v>
      </c>
      <c r="C28" s="7">
        <v>11320</v>
      </c>
      <c r="D28" s="7">
        <v>4592.3</v>
      </c>
      <c r="E28" s="8">
        <f t="shared" si="0"/>
        <v>40.56802120141343</v>
      </c>
    </row>
    <row r="29" spans="1:5" ht="15.75">
      <c r="A29" s="5" t="s">
        <v>80</v>
      </c>
      <c r="B29" s="6" t="s">
        <v>81</v>
      </c>
      <c r="C29" s="7">
        <f>SUM(C30)</f>
        <v>44357.61</v>
      </c>
      <c r="D29" s="9">
        <f>SUM(D30)</f>
        <v>3087.04</v>
      </c>
      <c r="E29" s="8">
        <f t="shared" si="0"/>
        <v>6.9594371743653456</v>
      </c>
    </row>
    <row r="30" spans="1:5" ht="31.5">
      <c r="A30" s="5" t="s">
        <v>32</v>
      </c>
      <c r="B30" s="6" t="s">
        <v>33</v>
      </c>
      <c r="C30" s="7">
        <v>44357.61</v>
      </c>
      <c r="D30" s="9">
        <v>3087.04</v>
      </c>
      <c r="E30" s="8">
        <f t="shared" si="0"/>
        <v>6.9594371743653456</v>
      </c>
    </row>
    <row r="31" spans="1:5" ht="15.75">
      <c r="A31" s="5" t="s">
        <v>82</v>
      </c>
      <c r="B31" s="6" t="s">
        <v>83</v>
      </c>
      <c r="C31" s="7">
        <f>SUM(C32:C36)</f>
        <v>1584532.68</v>
      </c>
      <c r="D31" s="9">
        <f>SUM(D32:D36)</f>
        <v>818090.95</v>
      </c>
      <c r="E31" s="8">
        <f t="shared" si="0"/>
        <v>51.629793460618309</v>
      </c>
    </row>
    <row r="32" spans="1:5" ht="15.75">
      <c r="A32" s="5" t="s">
        <v>34</v>
      </c>
      <c r="B32" s="6" t="s">
        <v>35</v>
      </c>
      <c r="C32" s="7">
        <v>441847.33</v>
      </c>
      <c r="D32" s="7">
        <v>220239.44</v>
      </c>
      <c r="E32" s="8">
        <f t="shared" si="0"/>
        <v>49.845144475581641</v>
      </c>
    </row>
    <row r="33" spans="1:8" ht="15.75">
      <c r="A33" s="5" t="s">
        <v>36</v>
      </c>
      <c r="B33" s="6" t="s">
        <v>37</v>
      </c>
      <c r="C33" s="7">
        <v>990032.03</v>
      </c>
      <c r="D33" s="7">
        <v>523646.91</v>
      </c>
      <c r="E33" s="8">
        <f t="shared" si="0"/>
        <v>52.891916032252006</v>
      </c>
    </row>
    <row r="34" spans="1:8" ht="15.75">
      <c r="A34" s="5" t="s">
        <v>38</v>
      </c>
      <c r="B34" s="6" t="s">
        <v>39</v>
      </c>
      <c r="C34" s="7">
        <v>84386.73</v>
      </c>
      <c r="D34" s="7">
        <v>45472.82</v>
      </c>
      <c r="E34" s="8">
        <f t="shared" si="0"/>
        <v>53.886221210372774</v>
      </c>
    </row>
    <row r="35" spans="1:8" ht="15.75">
      <c r="A35" s="5" t="s">
        <v>40</v>
      </c>
      <c r="B35" s="6" t="s">
        <v>41</v>
      </c>
      <c r="C35" s="7">
        <v>5610.71</v>
      </c>
      <c r="D35" s="7">
        <v>2568.02</v>
      </c>
      <c r="E35" s="8">
        <f t="shared" si="0"/>
        <v>45.769964942048333</v>
      </c>
    </row>
    <row r="36" spans="1:8" ht="15.75">
      <c r="A36" s="5" t="s">
        <v>42</v>
      </c>
      <c r="B36" s="6" t="s">
        <v>43</v>
      </c>
      <c r="C36" s="7">
        <v>62655.88</v>
      </c>
      <c r="D36" s="7">
        <v>26163.759999999998</v>
      </c>
      <c r="E36" s="8">
        <f t="shared" si="0"/>
        <v>41.757868535243624</v>
      </c>
    </row>
    <row r="37" spans="1:8" ht="15.75">
      <c r="A37" s="5" t="s">
        <v>84</v>
      </c>
      <c r="B37" s="6" t="s">
        <v>85</v>
      </c>
      <c r="C37" s="7">
        <f>C38+C39</f>
        <v>199390.50999999998</v>
      </c>
      <c r="D37" s="9">
        <f>D38+D39</f>
        <v>89754.71</v>
      </c>
      <c r="E37" s="8">
        <f t="shared" si="0"/>
        <v>45.014534543293969</v>
      </c>
    </row>
    <row r="38" spans="1:8" ht="15.75">
      <c r="A38" s="5" t="s">
        <v>44</v>
      </c>
      <c r="B38" s="6" t="s">
        <v>45</v>
      </c>
      <c r="C38" s="7">
        <v>186644.11</v>
      </c>
      <c r="D38" s="7">
        <v>82270.22</v>
      </c>
      <c r="E38" s="8">
        <f t="shared" si="0"/>
        <v>44.078658576474773</v>
      </c>
    </row>
    <row r="39" spans="1:8" ht="31.5">
      <c r="A39" s="5" t="s">
        <v>46</v>
      </c>
      <c r="B39" s="6" t="s">
        <v>47</v>
      </c>
      <c r="C39" s="7">
        <v>12746.4</v>
      </c>
      <c r="D39" s="7">
        <v>7484.49</v>
      </c>
      <c r="E39" s="8">
        <f t="shared" si="0"/>
        <v>58.718461683298813</v>
      </c>
    </row>
    <row r="40" spans="1:8" ht="15.75">
      <c r="A40" s="5" t="s">
        <v>99</v>
      </c>
      <c r="B40" s="6" t="s">
        <v>104</v>
      </c>
      <c r="C40" s="7">
        <f>C41</f>
        <v>652.36</v>
      </c>
      <c r="D40" s="7">
        <f>D41</f>
        <v>652.36</v>
      </c>
      <c r="E40" s="8">
        <f t="shared" si="0"/>
        <v>100</v>
      </c>
    </row>
    <row r="41" spans="1:8" ht="15.75">
      <c r="A41" s="18" t="s">
        <v>100</v>
      </c>
      <c r="B41" s="6" t="s">
        <v>101</v>
      </c>
      <c r="C41" s="7">
        <v>652.36</v>
      </c>
      <c r="D41" s="7">
        <v>652.36</v>
      </c>
      <c r="E41" s="8">
        <f t="shared" si="0"/>
        <v>100</v>
      </c>
    </row>
    <row r="42" spans="1:8" ht="15.75">
      <c r="A42" s="5" t="s">
        <v>86</v>
      </c>
      <c r="B42" s="6" t="s">
        <v>87</v>
      </c>
      <c r="C42" s="7">
        <f>SUM(C43:C46)</f>
        <v>156071.44000000003</v>
      </c>
      <c r="D42" s="7">
        <f>SUM(D43:D46)</f>
        <v>50186.210000000006</v>
      </c>
      <c r="E42" s="8">
        <f t="shared" si="0"/>
        <v>32.155921672792921</v>
      </c>
    </row>
    <row r="43" spans="1:8" ht="15.75">
      <c r="A43" s="5" t="s">
        <v>48</v>
      </c>
      <c r="B43" s="6" t="s">
        <v>49</v>
      </c>
      <c r="C43" s="7">
        <v>2688.7</v>
      </c>
      <c r="D43" s="7">
        <v>934.65</v>
      </c>
      <c r="E43" s="8">
        <f t="shared" si="0"/>
        <v>34.762152713207129</v>
      </c>
    </row>
    <row r="44" spans="1:8" ht="15.75">
      <c r="A44" s="5" t="s">
        <v>50</v>
      </c>
      <c r="B44" s="6" t="s">
        <v>51</v>
      </c>
      <c r="C44" s="7">
        <v>140438.45000000001</v>
      </c>
      <c r="D44" s="7">
        <v>48542.86</v>
      </c>
      <c r="E44" s="8">
        <f t="shared" si="0"/>
        <v>34.565220564596089</v>
      </c>
    </row>
    <row r="45" spans="1:8" ht="15.75">
      <c r="A45" s="5" t="s">
        <v>52</v>
      </c>
      <c r="B45" s="6" t="s">
        <v>53</v>
      </c>
      <c r="C45" s="7">
        <v>12023.2</v>
      </c>
      <c r="D45" s="7">
        <v>414.65</v>
      </c>
      <c r="E45" s="8">
        <f t="shared" si="0"/>
        <v>3.4487490851021358</v>
      </c>
    </row>
    <row r="46" spans="1:8" ht="31.5">
      <c r="A46" s="5" t="s">
        <v>54</v>
      </c>
      <c r="B46" s="6" t="s">
        <v>55</v>
      </c>
      <c r="C46" s="7">
        <v>921.09</v>
      </c>
      <c r="D46" s="7">
        <v>294.05</v>
      </c>
      <c r="E46" s="8">
        <f t="shared" si="0"/>
        <v>31.9241333637321</v>
      </c>
    </row>
    <row r="47" spans="1:8" ht="15.75">
      <c r="A47" s="5" t="s">
        <v>88</v>
      </c>
      <c r="B47" s="6" t="s">
        <v>89</v>
      </c>
      <c r="C47" s="7">
        <f>C48+C49+C50</f>
        <v>49126.33</v>
      </c>
      <c r="D47" s="7">
        <f>D48+D49+D50</f>
        <v>14881.529999999999</v>
      </c>
      <c r="E47" s="8">
        <f t="shared" si="0"/>
        <v>30.292370710370587</v>
      </c>
      <c r="H47" s="13"/>
    </row>
    <row r="48" spans="1:8" ht="15.75">
      <c r="A48" s="5" t="s">
        <v>56</v>
      </c>
      <c r="B48" s="6" t="s">
        <v>57</v>
      </c>
      <c r="C48" s="7">
        <v>25666.400000000001</v>
      </c>
      <c r="D48" s="7">
        <v>11290.68</v>
      </c>
      <c r="E48" s="8">
        <f t="shared" si="0"/>
        <v>43.990119377863664</v>
      </c>
    </row>
    <row r="49" spans="1:5" ht="15.75">
      <c r="A49" s="5" t="s">
        <v>58</v>
      </c>
      <c r="B49" s="6" t="s">
        <v>59</v>
      </c>
      <c r="C49" s="7">
        <v>18844.23</v>
      </c>
      <c r="D49" s="7">
        <v>608.65</v>
      </c>
      <c r="E49" s="8">
        <f t="shared" si="0"/>
        <v>3.2299011421533277</v>
      </c>
    </row>
    <row r="50" spans="1:5" ht="15.75">
      <c r="A50" s="5" t="s">
        <v>102</v>
      </c>
      <c r="B50" s="6" t="s">
        <v>103</v>
      </c>
      <c r="C50" s="7">
        <v>4615.7</v>
      </c>
      <c r="D50" s="7">
        <v>2982.2</v>
      </c>
      <c r="E50" s="8">
        <f t="shared" si="0"/>
        <v>64.609918322247978</v>
      </c>
    </row>
    <row r="51" spans="1:5" ht="31.5">
      <c r="A51" s="5" t="s">
        <v>96</v>
      </c>
      <c r="B51" s="6" t="s">
        <v>97</v>
      </c>
      <c r="C51" s="7">
        <f>C52</f>
        <v>17</v>
      </c>
      <c r="D51" s="7">
        <f>D52</f>
        <v>0</v>
      </c>
      <c r="E51" s="8">
        <f t="shared" si="0"/>
        <v>0</v>
      </c>
    </row>
    <row r="52" spans="1:5" ht="31.5">
      <c r="A52" s="5" t="s">
        <v>95</v>
      </c>
      <c r="B52" s="6" t="s">
        <v>98</v>
      </c>
      <c r="C52" s="7">
        <v>17</v>
      </c>
      <c r="D52" s="7">
        <v>0</v>
      </c>
      <c r="E52" s="8">
        <f t="shared" si="0"/>
        <v>0</v>
      </c>
    </row>
    <row r="53" spans="1:5" ht="47.25">
      <c r="A53" s="5" t="s">
        <v>90</v>
      </c>
      <c r="B53" s="6" t="s">
        <v>91</v>
      </c>
      <c r="C53" s="7">
        <f>C54+C55</f>
        <v>152046.77000000002</v>
      </c>
      <c r="D53" s="7">
        <f>D54+D55</f>
        <v>83780.740000000005</v>
      </c>
      <c r="E53" s="8">
        <f t="shared" si="0"/>
        <v>55.101953168751955</v>
      </c>
    </row>
    <row r="54" spans="1:5" ht="47.25">
      <c r="A54" s="5" t="s">
        <v>60</v>
      </c>
      <c r="B54" s="6" t="s">
        <v>61</v>
      </c>
      <c r="C54" s="7">
        <v>43499</v>
      </c>
      <c r="D54" s="7">
        <v>21780.09</v>
      </c>
      <c r="E54" s="8">
        <f t="shared" si="0"/>
        <v>50.070323455711623</v>
      </c>
    </row>
    <row r="55" spans="1:5" ht="31.5">
      <c r="A55" s="5" t="s">
        <v>62</v>
      </c>
      <c r="B55" s="6" t="s">
        <v>63</v>
      </c>
      <c r="C55" s="7">
        <v>108547.77</v>
      </c>
      <c r="D55" s="7">
        <v>62000.65</v>
      </c>
      <c r="E55" s="8">
        <f t="shared" si="0"/>
        <v>57.118308372433624</v>
      </c>
    </row>
    <row r="56" spans="1:5" ht="15.75">
      <c r="A56" s="20" t="s">
        <v>69</v>
      </c>
      <c r="B56" s="21"/>
      <c r="C56" s="11">
        <f>C6+C14+C16+C19+C24+C29+C31+C37+C40+C42+C47+C51+C53</f>
        <v>2720546.1699999995</v>
      </c>
      <c r="D56" s="11">
        <f>D6+D14+D16+D19+D24+D29+D31+D37+D40+D42+D47+D51+D53</f>
        <v>1209791.23</v>
      </c>
      <c r="E56" s="8">
        <f t="shared" si="0"/>
        <v>44.468689535234034</v>
      </c>
    </row>
    <row r="57" spans="1:5" ht="33.75" customHeight="1">
      <c r="A57" s="22" t="s">
        <v>68</v>
      </c>
      <c r="B57" s="23"/>
      <c r="C57" s="9">
        <v>-96577.31</v>
      </c>
      <c r="D57" s="9">
        <v>31160.89</v>
      </c>
      <c r="E57" s="7"/>
    </row>
  </sheetData>
  <mergeCells count="4">
    <mergeCell ref="A56:B56"/>
    <mergeCell ref="A57:B57"/>
    <mergeCell ref="A1:E1"/>
    <mergeCell ref="A3:E3"/>
  </mergeCells>
  <pageMargins left="0.98" right="0.38" top="0.8" bottom="0.79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2023-07-21T02:09:08Z</cp:lastPrinted>
  <dcterms:created xsi:type="dcterms:W3CDTF">2017-04-11T06:14:59Z</dcterms:created>
  <dcterms:modified xsi:type="dcterms:W3CDTF">2023-07-21T02:09:29Z</dcterms:modified>
</cp:coreProperties>
</file>