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E27" i="1"/>
  <c r="C6"/>
  <c r="D47"/>
  <c r="C47"/>
  <c r="E50"/>
  <c r="E41"/>
  <c r="D40"/>
  <c r="C40"/>
  <c r="D24"/>
  <c r="D29"/>
  <c r="C19"/>
  <c r="E13"/>
  <c r="E33"/>
  <c r="E52"/>
  <c r="D51"/>
  <c r="C51"/>
  <c r="C16"/>
  <c r="E10"/>
  <c r="D19"/>
  <c r="D53"/>
  <c r="C53"/>
  <c r="D42"/>
  <c r="C42"/>
  <c r="D37"/>
  <c r="C37"/>
  <c r="D31"/>
  <c r="C31"/>
  <c r="C29"/>
  <c r="C24"/>
  <c r="D16"/>
  <c r="D14"/>
  <c r="C14"/>
  <c r="D6"/>
  <c r="E8"/>
  <c r="E9"/>
  <c r="E11"/>
  <c r="E12"/>
  <c r="E15"/>
  <c r="E18"/>
  <c r="E20"/>
  <c r="E21"/>
  <c r="E22"/>
  <c r="E23"/>
  <c r="E25"/>
  <c r="E26"/>
  <c r="E28"/>
  <c r="E30"/>
  <c r="E32"/>
  <c r="E34"/>
  <c r="E35"/>
  <c r="E36"/>
  <c r="E38"/>
  <c r="E39"/>
  <c r="E43"/>
  <c r="E44"/>
  <c r="E45"/>
  <c r="E46"/>
  <c r="E48"/>
  <c r="E49"/>
  <c r="E54"/>
  <c r="E55"/>
  <c r="E7"/>
  <c r="D56" l="1"/>
  <c r="C56"/>
  <c r="E40"/>
  <c r="E29"/>
  <c r="E51"/>
  <c r="E53"/>
  <c r="E37"/>
  <c r="E17"/>
  <c r="E14"/>
  <c r="E47"/>
  <c r="E42"/>
  <c r="E31"/>
  <c r="E16"/>
  <c r="E24"/>
  <c r="E19"/>
  <c r="E6" l="1"/>
  <c r="E56"/>
</calcChain>
</file>

<file path=xl/sharedStrings.xml><?xml version="1.0" encoding="utf-8"?>
<sst xmlns="http://schemas.openxmlformats.org/spreadsheetml/2006/main" count="112" uniqueCount="112">
  <si>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</si>
  <si>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</si>
  <si>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</si>
  <si>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</si>
  <si>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</si>
  <si>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</si>
  <si>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</si>
  <si>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</si>
  <si>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</si>
  <si>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</si>
  <si>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</si>
  <si>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</si>
  <si>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</si>
  <si>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</si>
  <si>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</si>
  <si>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</si>
  <si>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</si>
  <si>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</si>
  <si>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</si>
  <si>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</si>
  <si>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</si>
  <si>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</si>
  <si>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</si>
  <si>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</si>
  <si>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</si>
  <si>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</si>
  <si>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</si>
  <si>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</si>
  <si>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</si>
  <si>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</si>
  <si>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</si>
  <si>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</si>
  <si>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</si>
  <si>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</si>
  <si>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</si>
  <si>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</si>
  <si>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</si>
  <si>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</si>
  <si>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</si>
  <si>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</si>
  <si>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</si>
  <si>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</si>
  <si>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</si>
  <si>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</si>
  <si>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</si>
  <si>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</si>
  <si>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</si>
  <si>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</si>
  <si>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</si>
  <si>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</si>
  <si>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</si>
  <si>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</si>
  <si>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</si>
  <si>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</si>
  <si>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</si>
  <si>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</si>
  <si>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</si>
  <si>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</si>
  <si>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</si>
  <si>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</si>
  <si>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</si>
  <si>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</si>
  <si>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</si>
  <si>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</si>
  <si>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</si>
  <si>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</si>
  <si>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</si>
  <si>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</si>
  <si>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</si>
  <si>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</si>
  <si>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</si>
  <si>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</si>
  <si>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</si>
  <si>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</si>
  <si>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</si>
  <si>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</si>
  <si>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</si>
  <si>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</si>
  <si>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</si>
  <si>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</si>
  <si>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</si>
  <si>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</si>
  <si>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</si>
  <si>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</si>
  <si>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</si>
  <si>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</si>
  <si>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</si>
  <si>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</si>
  <si>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</si>
  <si>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</si>
  <si>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</si>
  <si>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</si>
  <si>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</si>
  <si>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</si>
  <si>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</si>
  <si>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</si>
  <si>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</si>
  <si>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</si>
  <si>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</si>
  <si>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0900</t>
  </si>
  <si>
    <t>0909</t>
  </si>
  <si>
    <t>Другие вопросы в области здравоохранения</t>
  </si>
  <si>
    <t>1103</t>
  </si>
  <si>
    <t>Спорт высших достижений</t>
  </si>
  <si>
    <t>Здравоохранение</t>
  </si>
  <si>
    <t>План на 2023 год</t>
  </si>
  <si>
    <t>0503</t>
  </si>
  <si>
    <t>Благоустройство</t>
  </si>
  <si>
    <t>Отчет об исполнении  районного бюджета по расходам за 9 месяцев 2023 года</t>
  </si>
  <si>
    <t>Исполнено за 9 месяцев 2023</t>
  </si>
  <si>
    <t>от</t>
  </si>
  <si>
    <t>№ 2735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</si>
</sst>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1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ill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14" fontId="3" fillId="0" borderId="0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57"/>
  <sheetViews>
    <sheetView showGridLines="0" tabSelected="1" workbookViewId="0">
      <selection activeCell="A3" sqref="A3:E3"/>
    </sheetView>
  </sheetViews>
  <sheetFormatPr defaultRowHeight="12.75" customHeight="1"/>
  <cols>
    <col min="1" max="1" width="7.7109375" customWidth="1"/>
    <col min="2" max="2" width="45.42578125" customWidth="1"/>
    <col min="3" max="3" width="14.140625" bestFit="1" customWidth="1"/>
    <col min="4" max="4" width="12.85546875" customWidth="1"/>
    <col min="5" max="5" width="9" customWidth="1"/>
    <col min="6" max="6" width="13.140625" style="17" customWidth="1"/>
    <col min="7" max="7" width="13.28515625" style="17" bestFit="1" customWidth="1"/>
    <col min="8" max="9" width="9.140625" customWidth="1"/>
  </cols>
  <sheetData>
    <row r="1" spans="1:9" ht="31.5" customHeight="1">
      <c r="A1" s="25" t="s">
        <v>66</v>
      </c>
      <c r="B1" s="26"/>
      <c r="C1" s="26"/>
      <c r="D1" s="26"/>
      <c r="E1" s="26"/>
      <c r="F1" s="14"/>
      <c r="G1" s="14"/>
      <c r="H1" s="1"/>
      <c r="I1" s="1"/>
    </row>
    <row r="2" spans="1:9" ht="15.75">
      <c r="A2" s="3"/>
      <c r="B2" s="3"/>
      <c r="C2" s="19" t="s">
        <v>110</v>
      </c>
      <c r="D2" s="28">
        <v>45223</v>
      </c>
      <c r="E2" s="20" t="s">
        <v>111</v>
      </c>
      <c r="F2" s="14"/>
      <c r="G2" s="14"/>
      <c r="H2" s="1"/>
      <c r="I2" s="1"/>
    </row>
    <row r="3" spans="1:9" ht="15.75">
      <c r="A3" s="27" t="s">
        <v>108</v>
      </c>
      <c r="B3" s="27"/>
      <c r="C3" s="27"/>
      <c r="D3" s="27"/>
      <c r="E3" s="27"/>
      <c r="F3" s="15"/>
      <c r="G3" s="15"/>
      <c r="H3" s="2"/>
      <c r="I3" s="2"/>
    </row>
    <row r="4" spans="1:9" ht="15.75">
      <c r="A4" s="4"/>
      <c r="B4" s="4"/>
      <c r="C4" s="4"/>
      <c r="D4" s="4" t="s">
        <v>67</v>
      </c>
      <c r="E4" s="4"/>
      <c r="F4" s="16"/>
      <c r="G4" s="16"/>
      <c r="H4" s="1"/>
      <c r="I4" s="1"/>
    </row>
    <row r="5" spans="1:9" ht="63">
      <c r="A5" s="5" t="s">
        <v>93</v>
      </c>
      <c r="B5" s="5" t="s">
        <v>65</v>
      </c>
      <c r="C5" s="10" t="s">
        <v>105</v>
      </c>
      <c r="D5" s="10" t="s">
        <v>109</v>
      </c>
      <c r="E5" s="12" t="s">
        <v>64</v>
      </c>
    </row>
    <row r="6" spans="1:9" ht="15.75">
      <c r="A6" s="5" t="s">
        <v>71</v>
      </c>
      <c r="B6" s="6" t="s">
        <v>70</v>
      </c>
      <c r="C6" s="9">
        <f>SUM(C7:C13)</f>
        <v>175522.13</v>
      </c>
      <c r="D6" s="9">
        <f>SUM(D7:D13)</f>
        <v>111753.05</v>
      </c>
      <c r="E6" s="8">
        <f>D6*100/C6</f>
        <v>63.668923115278965</v>
      </c>
    </row>
    <row r="7" spans="1:9" ht="47.25">
      <c r="A7" s="5" t="s">
        <v>0</v>
      </c>
      <c r="B7" s="6" t="s">
        <v>1</v>
      </c>
      <c r="C7" s="7">
        <v>2680.6</v>
      </c>
      <c r="D7" s="7">
        <v>0</v>
      </c>
      <c r="E7" s="8">
        <f>D7*100/C7</f>
        <v>0</v>
      </c>
    </row>
    <row r="8" spans="1:9" ht="68.25" customHeight="1">
      <c r="A8" s="5" t="s">
        <v>2</v>
      </c>
      <c r="B8" s="6" t="s">
        <v>3</v>
      </c>
      <c r="C8" s="7">
        <v>5721.8</v>
      </c>
      <c r="D8" s="7">
        <v>4031.08</v>
      </c>
      <c r="E8" s="8">
        <f t="shared" ref="E8:E56" si="0">D8*100/C8</f>
        <v>70.451256597574186</v>
      </c>
    </row>
    <row r="9" spans="1:9" ht="74.25" customHeight="1">
      <c r="A9" s="5" t="s">
        <v>4</v>
      </c>
      <c r="B9" s="6" t="s">
        <v>5</v>
      </c>
      <c r="C9" s="7">
        <v>46160.88</v>
      </c>
      <c r="D9" s="7">
        <v>29558.71</v>
      </c>
      <c r="E9" s="8">
        <f t="shared" si="0"/>
        <v>64.034112867865602</v>
      </c>
    </row>
    <row r="10" spans="1:9" ht="15.75">
      <c r="A10" s="5" t="s">
        <v>92</v>
      </c>
      <c r="B10" s="6" t="s">
        <v>94</v>
      </c>
      <c r="C10" s="7">
        <v>12.6</v>
      </c>
      <c r="D10" s="7">
        <v>3.9</v>
      </c>
      <c r="E10" s="8">
        <f t="shared" si="0"/>
        <v>30.952380952380953</v>
      </c>
    </row>
    <row r="11" spans="1:9" ht="60" customHeight="1">
      <c r="A11" s="5" t="s">
        <v>6</v>
      </c>
      <c r="B11" s="6" t="s">
        <v>7</v>
      </c>
      <c r="C11" s="7">
        <v>30024.28</v>
      </c>
      <c r="D11" s="7">
        <v>20346.04</v>
      </c>
      <c r="E11" s="8">
        <f t="shared" si="0"/>
        <v>67.765288626405038</v>
      </c>
    </row>
    <row r="12" spans="1:9" ht="15.75">
      <c r="A12" s="5" t="s">
        <v>8</v>
      </c>
      <c r="B12" s="6" t="s">
        <v>9</v>
      </c>
      <c r="C12" s="9">
        <v>2019.25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88902.720000000001</v>
      </c>
      <c r="D13" s="7">
        <v>57813.32</v>
      </c>
      <c r="E13" s="8">
        <f t="shared" si="0"/>
        <v>65.029866352795509</v>
      </c>
    </row>
    <row r="14" spans="1:9" ht="15.75">
      <c r="A14" s="5" t="s">
        <v>72</v>
      </c>
      <c r="B14" s="6" t="s">
        <v>73</v>
      </c>
      <c r="C14" s="9">
        <f>SUM(C15)</f>
        <v>5051.1000000000004</v>
      </c>
      <c r="D14" s="9">
        <f>SUM(D15)</f>
        <v>3442.73</v>
      </c>
      <c r="E14" s="8">
        <f t="shared" si="0"/>
        <v>68.158024984656805</v>
      </c>
    </row>
    <row r="15" spans="1:9" ht="29.25" customHeight="1">
      <c r="A15" s="5" t="s">
        <v>12</v>
      </c>
      <c r="B15" s="6" t="s">
        <v>13</v>
      </c>
      <c r="C15" s="9">
        <v>5051.1000000000004</v>
      </c>
      <c r="D15" s="9">
        <v>3442.73</v>
      </c>
      <c r="E15" s="8">
        <f t="shared" si="0"/>
        <v>68.158024984656805</v>
      </c>
    </row>
    <row r="16" spans="1:9" ht="30" customHeight="1">
      <c r="A16" s="5" t="s">
        <v>74</v>
      </c>
      <c r="B16" s="6" t="s">
        <v>75</v>
      </c>
      <c r="C16" s="9">
        <f>SUM(C17:C18)</f>
        <v>20193.89</v>
      </c>
      <c r="D16" s="9">
        <f>SUM(D17:D18)</f>
        <v>16901.75</v>
      </c>
      <c r="E16" s="8">
        <f t="shared" si="0"/>
        <v>83.697346078442536</v>
      </c>
    </row>
    <row r="17" spans="1:5" ht="15.75">
      <c r="A17" s="5" t="s">
        <v>14</v>
      </c>
      <c r="B17" s="6" t="s">
        <v>15</v>
      </c>
      <c r="C17" s="9">
        <v>20178.89</v>
      </c>
      <c r="D17" s="9">
        <v>16896.75</v>
      </c>
      <c r="E17" s="8">
        <f>D17*100/C17</f>
        <v>83.734784222521654</v>
      </c>
    </row>
    <row r="18" spans="1:5" ht="47.25">
      <c r="A18" s="5" t="s">
        <v>16</v>
      </c>
      <c r="B18" s="6" t="s">
        <v>17</v>
      </c>
      <c r="C18" s="9">
        <v>15</v>
      </c>
      <c r="D18" s="9">
        <v>5</v>
      </c>
      <c r="E18" s="8">
        <f t="shared" si="0"/>
        <v>33.333333333333336</v>
      </c>
    </row>
    <row r="19" spans="1:5" ht="15.75">
      <c r="A19" s="5" t="s">
        <v>76</v>
      </c>
      <c r="B19" s="6" t="s">
        <v>77</v>
      </c>
      <c r="C19" s="9">
        <f>SUM(C20:C23)</f>
        <v>216824.97</v>
      </c>
      <c r="D19" s="9">
        <f>SUM(D20:D23)</f>
        <v>29570.52</v>
      </c>
      <c r="E19" s="8">
        <f t="shared" si="0"/>
        <v>13.637967988650015</v>
      </c>
    </row>
    <row r="20" spans="1:5" ht="15.75">
      <c r="A20" s="5" t="s">
        <v>18</v>
      </c>
      <c r="B20" s="6" t="s">
        <v>19</v>
      </c>
      <c r="C20" s="9">
        <v>5574.07</v>
      </c>
      <c r="D20" s="7">
        <v>3910.97</v>
      </c>
      <c r="E20" s="8">
        <f t="shared" si="0"/>
        <v>70.163632677738178</v>
      </c>
    </row>
    <row r="21" spans="1:5" ht="15.75">
      <c r="A21" s="5" t="s">
        <v>20</v>
      </c>
      <c r="B21" s="6" t="s">
        <v>21</v>
      </c>
      <c r="C21" s="9">
        <v>10885.2</v>
      </c>
      <c r="D21" s="7">
        <v>7046.03</v>
      </c>
      <c r="E21" s="8">
        <f t="shared" si="0"/>
        <v>64.73036783890052</v>
      </c>
    </row>
    <row r="22" spans="1:5" ht="15.75">
      <c r="A22" s="5" t="s">
        <v>22</v>
      </c>
      <c r="B22" s="6" t="s">
        <v>23</v>
      </c>
      <c r="C22" s="9">
        <v>183938.69</v>
      </c>
      <c r="D22" s="7">
        <v>16831.43</v>
      </c>
      <c r="E22" s="8">
        <f t="shared" si="0"/>
        <v>9.15056533239418</v>
      </c>
    </row>
    <row r="23" spans="1:5" ht="31.5">
      <c r="A23" s="5" t="s">
        <v>24</v>
      </c>
      <c r="B23" s="6" t="s">
        <v>25</v>
      </c>
      <c r="C23" s="9">
        <v>16427.009999999998</v>
      </c>
      <c r="D23" s="7">
        <v>1782.09</v>
      </c>
      <c r="E23" s="8">
        <f t="shared" si="0"/>
        <v>10.848535430367427</v>
      </c>
    </row>
    <row r="24" spans="1:5" ht="15.75">
      <c r="A24" s="5" t="s">
        <v>78</v>
      </c>
      <c r="B24" s="6" t="s">
        <v>79</v>
      </c>
      <c r="C24" s="9">
        <f>SUM(C25:C28)</f>
        <v>178925.53</v>
      </c>
      <c r="D24" s="9">
        <f>SUM(D25:D28)</f>
        <v>96325.56</v>
      </c>
      <c r="E24" s="8">
        <f t="shared" si="0"/>
        <v>53.835559408430981</v>
      </c>
    </row>
    <row r="25" spans="1:5" ht="15.75">
      <c r="A25" s="5" t="s">
        <v>26</v>
      </c>
      <c r="B25" s="6" t="s">
        <v>27</v>
      </c>
      <c r="C25" s="9">
        <v>14834.6</v>
      </c>
      <c r="D25" s="7">
        <v>3479.18</v>
      </c>
      <c r="E25" s="8">
        <f t="shared" si="0"/>
        <v>23.453143327086675</v>
      </c>
    </row>
    <row r="26" spans="1:5" ht="15.75">
      <c r="A26" s="5" t="s">
        <v>28</v>
      </c>
      <c r="B26" s="6" t="s">
        <v>29</v>
      </c>
      <c r="C26" s="9">
        <v>149025.51999999999</v>
      </c>
      <c r="D26" s="7">
        <v>84797.51</v>
      </c>
      <c r="E26" s="8">
        <f t="shared" si="0"/>
        <v>56.90133475125603</v>
      </c>
    </row>
    <row r="27" spans="1:5" ht="15.75">
      <c r="A27" s="5" t="s">
        <v>106</v>
      </c>
      <c r="B27" s="6" t="s">
        <v>107</v>
      </c>
      <c r="C27" s="9">
        <v>3229.13</v>
      </c>
      <c r="D27" s="7">
        <v>1065.49</v>
      </c>
      <c r="E27" s="8">
        <f t="shared" si="0"/>
        <v>32.996194021299857</v>
      </c>
    </row>
    <row r="28" spans="1:5" ht="31.5">
      <c r="A28" s="5" t="s">
        <v>30</v>
      </c>
      <c r="B28" s="6" t="s">
        <v>31</v>
      </c>
      <c r="C28" s="7">
        <v>11836.28</v>
      </c>
      <c r="D28" s="7">
        <v>6983.38</v>
      </c>
      <c r="E28" s="8">
        <f t="shared" si="0"/>
        <v>58.999787095269795</v>
      </c>
    </row>
    <row r="29" spans="1:5" ht="15.75">
      <c r="A29" s="5" t="s">
        <v>80</v>
      </c>
      <c r="B29" s="6" t="s">
        <v>81</v>
      </c>
      <c r="C29" s="7">
        <f>SUM(C30)</f>
        <v>44357.61</v>
      </c>
      <c r="D29" s="9">
        <f>SUM(D30)</f>
        <v>20082.39</v>
      </c>
      <c r="E29" s="8">
        <f t="shared" si="0"/>
        <v>45.273832381861872</v>
      </c>
    </row>
    <row r="30" spans="1:5" ht="31.5">
      <c r="A30" s="5" t="s">
        <v>32</v>
      </c>
      <c r="B30" s="6" t="s">
        <v>33</v>
      </c>
      <c r="C30" s="7">
        <v>44357.61</v>
      </c>
      <c r="D30" s="9">
        <v>20082.39</v>
      </c>
      <c r="E30" s="8">
        <f t="shared" si="0"/>
        <v>45.273832381861872</v>
      </c>
    </row>
    <row r="31" spans="1:5" ht="15.75">
      <c r="A31" s="5" t="s">
        <v>82</v>
      </c>
      <c r="B31" s="6" t="s">
        <v>83</v>
      </c>
      <c r="C31" s="7">
        <f>SUM(C32:C36)</f>
        <v>1605105.01</v>
      </c>
      <c r="D31" s="9">
        <f>SUM(D32:D36)</f>
        <v>1121567.05</v>
      </c>
      <c r="E31" s="8">
        <f t="shared" si="0"/>
        <v>69.874995281461366</v>
      </c>
    </row>
    <row r="32" spans="1:5" ht="15.75">
      <c r="A32" s="5" t="s">
        <v>34</v>
      </c>
      <c r="B32" s="6" t="s">
        <v>35</v>
      </c>
      <c r="C32" s="7">
        <v>442936.93</v>
      </c>
      <c r="D32" s="7">
        <v>309130.65999999997</v>
      </c>
      <c r="E32" s="8">
        <f t="shared" si="0"/>
        <v>69.79112353535298</v>
      </c>
    </row>
    <row r="33" spans="1:8" ht="15.75">
      <c r="A33" s="5" t="s">
        <v>36</v>
      </c>
      <c r="B33" s="6" t="s">
        <v>37</v>
      </c>
      <c r="C33" s="7">
        <v>1005323.3</v>
      </c>
      <c r="D33" s="7">
        <v>703257.89</v>
      </c>
      <c r="E33" s="8">
        <f t="shared" si="0"/>
        <v>69.953406033661011</v>
      </c>
    </row>
    <row r="34" spans="1:8" ht="15.75">
      <c r="A34" s="5" t="s">
        <v>38</v>
      </c>
      <c r="B34" s="6" t="s">
        <v>39</v>
      </c>
      <c r="C34" s="7">
        <v>88471.83</v>
      </c>
      <c r="D34" s="7">
        <v>61378.29</v>
      </c>
      <c r="E34" s="8">
        <f t="shared" si="0"/>
        <v>69.376082759902218</v>
      </c>
    </row>
    <row r="35" spans="1:8" ht="15.75">
      <c r="A35" s="5" t="s">
        <v>40</v>
      </c>
      <c r="B35" s="6" t="s">
        <v>41</v>
      </c>
      <c r="C35" s="7">
        <v>5717.07</v>
      </c>
      <c r="D35" s="7">
        <v>4021.65</v>
      </c>
      <c r="E35" s="8">
        <f t="shared" si="0"/>
        <v>70.344599593847903</v>
      </c>
    </row>
    <row r="36" spans="1:8" ht="15.75">
      <c r="A36" s="5" t="s">
        <v>42</v>
      </c>
      <c r="B36" s="6" t="s">
        <v>43</v>
      </c>
      <c r="C36" s="7">
        <v>62655.88</v>
      </c>
      <c r="D36" s="7">
        <v>43778.559999999998</v>
      </c>
      <c r="E36" s="8">
        <f t="shared" si="0"/>
        <v>69.871431061218843</v>
      </c>
    </row>
    <row r="37" spans="1:8" ht="15.75">
      <c r="A37" s="5" t="s">
        <v>84</v>
      </c>
      <c r="B37" s="6" t="s">
        <v>85</v>
      </c>
      <c r="C37" s="7">
        <f>C38+C39</f>
        <v>200487.56</v>
      </c>
      <c r="D37" s="9">
        <f>D38+D39</f>
        <v>136176.95999999999</v>
      </c>
      <c r="E37" s="8">
        <f t="shared" si="0"/>
        <v>67.922897560327428</v>
      </c>
    </row>
    <row r="38" spans="1:8" ht="15.75">
      <c r="A38" s="5" t="s">
        <v>44</v>
      </c>
      <c r="B38" s="6" t="s">
        <v>45</v>
      </c>
      <c r="C38" s="7">
        <v>187986.56</v>
      </c>
      <c r="D38" s="7">
        <v>126621.86</v>
      </c>
      <c r="E38" s="8">
        <f t="shared" si="0"/>
        <v>67.356868491024045</v>
      </c>
    </row>
    <row r="39" spans="1:8" ht="31.5">
      <c r="A39" s="5" t="s">
        <v>46</v>
      </c>
      <c r="B39" s="6" t="s">
        <v>47</v>
      </c>
      <c r="C39" s="7">
        <v>12501</v>
      </c>
      <c r="D39" s="7">
        <v>9555.1</v>
      </c>
      <c r="E39" s="8">
        <f t="shared" si="0"/>
        <v>76.43468522518198</v>
      </c>
    </row>
    <row r="40" spans="1:8" ht="15.75">
      <c r="A40" s="5" t="s">
        <v>99</v>
      </c>
      <c r="B40" s="6" t="s">
        <v>104</v>
      </c>
      <c r="C40" s="7">
        <f>C41</f>
        <v>652.36</v>
      </c>
      <c r="D40" s="7">
        <f>D41</f>
        <v>652.36</v>
      </c>
      <c r="E40" s="8">
        <f t="shared" si="0"/>
        <v>100</v>
      </c>
    </row>
    <row r="41" spans="1:8" ht="15.75">
      <c r="A41" s="18" t="s">
        <v>100</v>
      </c>
      <c r="B41" s="6" t="s">
        <v>101</v>
      </c>
      <c r="C41" s="7">
        <v>652.36</v>
      </c>
      <c r="D41" s="7">
        <v>652.36</v>
      </c>
      <c r="E41" s="8">
        <f t="shared" si="0"/>
        <v>100</v>
      </c>
    </row>
    <row r="42" spans="1:8" ht="15.75">
      <c r="A42" s="5" t="s">
        <v>86</v>
      </c>
      <c r="B42" s="6" t="s">
        <v>87</v>
      </c>
      <c r="C42" s="7">
        <f>SUM(C43:C46)</f>
        <v>138045.07</v>
      </c>
      <c r="D42" s="7">
        <f>SUM(D43:D46)</f>
        <v>65346.400000000001</v>
      </c>
      <c r="E42" s="8">
        <f t="shared" si="0"/>
        <v>47.337003777099753</v>
      </c>
    </row>
    <row r="43" spans="1:8" ht="15.75">
      <c r="A43" s="5" t="s">
        <v>48</v>
      </c>
      <c r="B43" s="6" t="s">
        <v>49</v>
      </c>
      <c r="C43" s="7">
        <v>2688.7</v>
      </c>
      <c r="D43" s="7">
        <v>1948.91</v>
      </c>
      <c r="E43" s="8">
        <f t="shared" si="0"/>
        <v>72.48521590359654</v>
      </c>
    </row>
    <row r="44" spans="1:8" ht="15.75">
      <c r="A44" s="5" t="s">
        <v>50</v>
      </c>
      <c r="B44" s="6" t="s">
        <v>51</v>
      </c>
      <c r="C44" s="7">
        <v>122412.08</v>
      </c>
      <c r="D44" s="7">
        <v>59781.32</v>
      </c>
      <c r="E44" s="8">
        <f t="shared" si="0"/>
        <v>48.836127937700269</v>
      </c>
    </row>
    <row r="45" spans="1:8" ht="15.75">
      <c r="A45" s="5" t="s">
        <v>52</v>
      </c>
      <c r="B45" s="6" t="s">
        <v>53</v>
      </c>
      <c r="C45" s="7">
        <v>12023.2</v>
      </c>
      <c r="D45" s="7">
        <v>3048.49</v>
      </c>
      <c r="E45" s="8">
        <f t="shared" si="0"/>
        <v>25.355063543815287</v>
      </c>
    </row>
    <row r="46" spans="1:8" ht="31.5">
      <c r="A46" s="5" t="s">
        <v>54</v>
      </c>
      <c r="B46" s="6" t="s">
        <v>55</v>
      </c>
      <c r="C46" s="7">
        <v>921.09</v>
      </c>
      <c r="D46" s="7">
        <v>567.67999999999995</v>
      </c>
      <c r="E46" s="8">
        <f t="shared" si="0"/>
        <v>61.631328100402776</v>
      </c>
    </row>
    <row r="47" spans="1:8" ht="15.75">
      <c r="A47" s="5" t="s">
        <v>88</v>
      </c>
      <c r="B47" s="6" t="s">
        <v>89</v>
      </c>
      <c r="C47" s="7">
        <f>C48+C49+C50</f>
        <v>49371.74</v>
      </c>
      <c r="D47" s="7">
        <f>D48+D49+D50</f>
        <v>23903.14</v>
      </c>
      <c r="E47" s="8">
        <f t="shared" si="0"/>
        <v>48.414619375375473</v>
      </c>
      <c r="H47" s="13"/>
    </row>
    <row r="48" spans="1:8" ht="15.75">
      <c r="A48" s="5" t="s">
        <v>56</v>
      </c>
      <c r="B48" s="6" t="s">
        <v>57</v>
      </c>
      <c r="C48" s="7">
        <v>25666.400000000001</v>
      </c>
      <c r="D48" s="7">
        <v>18093.29</v>
      </c>
      <c r="E48" s="8">
        <f t="shared" si="0"/>
        <v>70.494070068260442</v>
      </c>
    </row>
    <row r="49" spans="1:5" ht="15.75">
      <c r="A49" s="5" t="s">
        <v>58</v>
      </c>
      <c r="B49" s="6" t="s">
        <v>59</v>
      </c>
      <c r="C49" s="7">
        <v>19089.64</v>
      </c>
      <c r="D49" s="7">
        <v>1635</v>
      </c>
      <c r="E49" s="8">
        <f t="shared" si="0"/>
        <v>8.5648550732229634</v>
      </c>
    </row>
    <row r="50" spans="1:5" ht="15.75">
      <c r="A50" s="5" t="s">
        <v>102</v>
      </c>
      <c r="B50" s="6" t="s">
        <v>103</v>
      </c>
      <c r="C50" s="7">
        <v>4615.7</v>
      </c>
      <c r="D50" s="7">
        <v>4174.8500000000004</v>
      </c>
      <c r="E50" s="8">
        <f t="shared" si="0"/>
        <v>90.44890265831836</v>
      </c>
    </row>
    <row r="51" spans="1:5" ht="31.5">
      <c r="A51" s="5" t="s">
        <v>96</v>
      </c>
      <c r="B51" s="6" t="s">
        <v>97</v>
      </c>
      <c r="C51" s="7">
        <f>C52</f>
        <v>17</v>
      </c>
      <c r="D51" s="7">
        <f>D52</f>
        <v>14.33</v>
      </c>
      <c r="E51" s="8">
        <f t="shared" si="0"/>
        <v>84.294117647058826</v>
      </c>
    </row>
    <row r="52" spans="1:5" ht="31.5">
      <c r="A52" s="5" t="s">
        <v>95</v>
      </c>
      <c r="B52" s="6" t="s">
        <v>98</v>
      </c>
      <c r="C52" s="7">
        <v>17</v>
      </c>
      <c r="D52" s="7">
        <v>14.33</v>
      </c>
      <c r="E52" s="8">
        <f t="shared" si="0"/>
        <v>84.294117647058826</v>
      </c>
    </row>
    <row r="53" spans="1:5" ht="47.25">
      <c r="A53" s="5" t="s">
        <v>90</v>
      </c>
      <c r="B53" s="6" t="s">
        <v>91</v>
      </c>
      <c r="C53" s="7">
        <f>C54+C55</f>
        <v>152046.77000000002</v>
      </c>
      <c r="D53" s="7">
        <f>D54+D55</f>
        <v>114448.69</v>
      </c>
      <c r="E53" s="8">
        <f t="shared" si="0"/>
        <v>75.272029783993432</v>
      </c>
    </row>
    <row r="54" spans="1:5" ht="47.25">
      <c r="A54" s="5" t="s">
        <v>60</v>
      </c>
      <c r="B54" s="6" t="s">
        <v>61</v>
      </c>
      <c r="C54" s="7">
        <v>43499</v>
      </c>
      <c r="D54" s="7">
        <v>32654.79</v>
      </c>
      <c r="E54" s="8">
        <f t="shared" si="0"/>
        <v>75.070208510540468</v>
      </c>
    </row>
    <row r="55" spans="1:5" ht="31.5">
      <c r="A55" s="5" t="s">
        <v>62</v>
      </c>
      <c r="B55" s="6" t="s">
        <v>63</v>
      </c>
      <c r="C55" s="7">
        <v>108547.77</v>
      </c>
      <c r="D55" s="7">
        <v>81793.899999999994</v>
      </c>
      <c r="E55" s="8">
        <f t="shared" si="0"/>
        <v>75.352906835396055</v>
      </c>
    </row>
    <row r="56" spans="1:5" ht="15.75">
      <c r="A56" s="21" t="s">
        <v>69</v>
      </c>
      <c r="B56" s="22"/>
      <c r="C56" s="11">
        <f>C6+C14+C16+C19+C24+C29+C31+C37+C40+C42+C47+C51+C53</f>
        <v>2786600.74</v>
      </c>
      <c r="D56" s="11">
        <f>D6+D14+D16+D19+D24+D29+D31+D37+D40+D42+D47+D51+D53</f>
        <v>1740184.93</v>
      </c>
      <c r="E56" s="8">
        <f t="shared" si="0"/>
        <v>62.448305027005766</v>
      </c>
    </row>
    <row r="57" spans="1:5" ht="33.75" customHeight="1">
      <c r="A57" s="23" t="s">
        <v>68</v>
      </c>
      <c r="B57" s="24"/>
      <c r="C57" s="9">
        <v>-96577.31</v>
      </c>
      <c r="D57" s="9">
        <v>110019.19</v>
      </c>
      <c r="E57" s="7"/>
    </row>
  </sheetData>
  <mergeCells count="4">
    <mergeCell ref="A56:B56"/>
    <mergeCell ref="A57:B57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2023-10-20T02:41:42Z</cp:lastPrinted>
  <dcterms:created xsi:type="dcterms:W3CDTF">2017-04-11T06:14:59Z</dcterms:created>
  <dcterms:modified xsi:type="dcterms:W3CDTF">2023-10-24T03:12:33Z</dcterms:modified>
</cp:coreProperties>
</file>