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Бюджет!$A$16</definedName>
    <definedName name="FIO" localSheetId="0">Бюджет!#REF!</definedName>
    <definedName name="LAST_CELL" localSheetId="0">Бюджет!#REF!</definedName>
    <definedName name="SIGN" localSheetId="0">Бюджет!$A$16:$E$17</definedName>
  </definedNames>
  <calcPr calcId="125725"/>
</workbook>
</file>

<file path=xl/calcChain.xml><?xml version="1.0" encoding="utf-8"?>
<calcChain xmlns="http://schemas.openxmlformats.org/spreadsheetml/2006/main">
  <c r="D233" i="1"/>
  <c r="C233"/>
  <c r="D231"/>
  <c r="C231"/>
  <c r="D227"/>
  <c r="C227"/>
  <c r="D225"/>
  <c r="C225"/>
  <c r="C224" s="1"/>
  <c r="D219"/>
  <c r="C219"/>
  <c r="D214"/>
  <c r="C214"/>
  <c r="D206"/>
  <c r="C206"/>
  <c r="D198"/>
  <c r="C198"/>
  <c r="D196"/>
  <c r="C196"/>
  <c r="D193"/>
  <c r="C193"/>
  <c r="D184"/>
  <c r="C184"/>
  <c r="D180"/>
  <c r="C180"/>
  <c r="D176"/>
  <c r="C176"/>
  <c r="D173"/>
  <c r="C173"/>
  <c r="D171"/>
  <c r="C171"/>
  <c r="D167"/>
  <c r="C167"/>
  <c r="D154"/>
  <c r="C154"/>
  <c r="D148"/>
  <c r="D147" s="1"/>
  <c r="C148"/>
  <c r="C147" s="1"/>
  <c r="D205" l="1"/>
  <c r="D224"/>
  <c r="D153"/>
  <c r="D170"/>
  <c r="D175"/>
  <c r="D195"/>
  <c r="C153"/>
  <c r="C170"/>
  <c r="C175"/>
  <c r="C195"/>
  <c r="C205"/>
  <c r="C134"/>
  <c r="D135"/>
  <c r="D134" s="1"/>
  <c r="C135"/>
  <c r="D125"/>
  <c r="C125"/>
  <c r="D123"/>
  <c r="C123"/>
  <c r="D119"/>
  <c r="C119"/>
  <c r="C115"/>
  <c r="D116"/>
  <c r="D115" s="1"/>
  <c r="C116"/>
  <c r="D113"/>
  <c r="C113"/>
  <c r="D105"/>
  <c r="C105"/>
  <c r="D99"/>
  <c r="C99"/>
  <c r="D90"/>
  <c r="C90"/>
  <c r="D68"/>
  <c r="C68"/>
  <c r="D59"/>
  <c r="C59"/>
  <c r="D50"/>
  <c r="C50"/>
  <c r="D21"/>
  <c r="C21"/>
  <c r="D9"/>
  <c r="D8" s="1"/>
  <c r="C9"/>
  <c r="D58" l="1"/>
  <c r="E58" s="1"/>
  <c r="D104"/>
  <c r="C118"/>
  <c r="C8"/>
  <c r="C58"/>
  <c r="C235" s="1"/>
  <c r="C104"/>
  <c r="D118"/>
  <c r="E10"/>
  <c r="E9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8"/>
  <c r="D235" l="1"/>
  <c r="E235" s="1"/>
</calcChain>
</file>

<file path=xl/sharedStrings.xml><?xml version="1.0" encoding="utf-8"?>
<sst xmlns="http://schemas.openxmlformats.org/spreadsheetml/2006/main" count="466" uniqueCount="463">
  <si>
    <t>руб.</t>
  </si>
  <si>
    <t>Наименование КЦСР</t>
  </si>
  <si>
    <t>Финансовое обеспечение (возмещение) расходов, связанных с предоставлением мер социальной поддержки в сфере дошкольного образования детям из семей лиц, принимающих участие в специальной военной операции, в рамках подпрограммы "Развитие дошкольного образования детей" муниципальной программы "Развитие образования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</si>
  <si>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дошкольного образования детей" муниципальной программы "Развитие образования Емельяновского района"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</si>
  <si>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в муниципальных дошкольных образовательных и общеобразовательных организациях</t>
  </si>
  <si>
    <t>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 образования детей" муниципальной программы "Развитие образования Емельяновского района"</t>
  </si>
  <si>
    <t>Выплата и доставка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 в рамках подпрограммы "Развитие дошкольного образования детей" муниципальной программы "Развитие образования Емельяновского района"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</si>
  <si>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рамках подпрограммы "Развитие дошкольного образования детей" муниципальной программы "Развитие образования Емельяновского района</t>
  </si>
  <si>
    <t>Обеспечение деятельности (оказание услуг) подведомственных учреждений в рамках подпрограммы "Развитие дошкольного образования детей" муниципальной программы "Развитие образования Емельяновского района"</t>
  </si>
  <si>
    <t>Ремонт кровли и отмостки у зданий дошкольных образовательных учреждений, в рамках подпрограммы "Развитие дошкольного образования детей" муниципальной программы "Развитие образования Емельяновского района"</t>
  </si>
  <si>
    <t>Строительно монтажные и пусконаладочные работы автоматизированной блочно-модульной одноконтурной угольной котельной "Терморобот2 по 400квт" в детском саду п. Элита, расположенном по адресу ул. Заводская д.13А в рамках подпрограммы "Развитие дошкольного образования детей" муниципальной программы "Развитие образования Емельяновского района"</t>
  </si>
  <si>
    <t>Реализация мероприятий за счет средств полученных за достижение наилучших значений показателей эффективности деятельности органов местного самоуправления муниципального района, за счет средств краевого бюджета, в рамках подпрограммы "Развитие дошкольного образования детей" муниципальной программы "Развитие образования Емельяновского района"</t>
  </si>
  <si>
    <t>Создание комфортных условий для пребывания детей в дошкольных образовательных организациях, осуществляемых за счет средств полученных за содействие развитию налогового потенциала, в рамках подпрограммы "Развитие дошкольного образования детей" муниципальной программы "Развитие образования Емельяновского района"</t>
  </si>
  <si>
    <t>Финансовое обеспечение (возмещение) расходов, связанных с предоставлением мер социальной поддержки в сфере общего образования детям из семей лиц, принимающих участие в специальной военной операции,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</si>
  <si>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Средства на повышение размеров оплаты труда отдельным категориям работников бюджетной сферы с 1 июля 2023года на 6,3 процента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</si>
  <si>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реализующих программы спортивной подготовки,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</si>
  <si>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платы(минимального размера оплаты труда),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</si>
  <si>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подпрограммы"Развитие общего и дополнительного образования детей" муниципальной программы "Развитие образования Емельяновского района"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</si>
  <si>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</si>
  <si>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</si>
  <si>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</si>
  <si>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</si>
  <si>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Осуществление государственных полномочий по обеспечению отдыха и оздоровления детей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</si>
  <si>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Проведение мероприятий для детей и молодежи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</si>
  <si>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Обеспечение деятельности (оказание услуг) подведомственных учреждений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</si>
  <si>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Средства родительской платы за путевки в организации отдыха и оздоровления детей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</si>
  <si>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Организация бесплатной перевозки обучающихся в муниципальном бюджетном общеобразовательном учреждении "Частоостровская средняя общеобразовательная школа" и проживающих в деревне Шивера ЗАТО Железногорск,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</si>
  <si>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</si>
  <si>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Разработка проектно-сметной документации на капитальный ремонт спортивных залов общеобразовательных организаций, с проведением государственной экспертизы,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</si>
  <si>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Разработка проектно-сметной документации на ремонт спортивного зала для занятий дзюдо, находящегося в районном доме культуры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</si>
  <si>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Ремонт помещений в зданиях общеобразовательных школ, проведение наружных работ по ремонту отмостки у зданий и обеспечению твердым покрытием территории,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</si>
  <si>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Разработка проектно-сметной документации на ремонт кабинетов в здании Каменноярской СОШ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</si>
  <si>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бесплатным горячим питанием, предусматривающим наличие горячего блюда, не считая горячего напитка,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</si>
  <si>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</si>
  <si>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Создание условий для предоставления горячего питания обучающимся общеобразовательных организаций,в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</si>
  <si>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Проведение мероприятий по обеспечению антитеррористической защищенности объектов образования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</si>
  <si>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Приведение зданий и сооружений общеобразовательных организаций в соответствие с требованиями законодательства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</si>
  <si>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Увеличение охвата детей, обучающихся по дополнительным общеразвивающим программам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</si>
  <si>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Реализация мероприятий за счет средств полученных за содействие развитию налогового потенциала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</si>
  <si>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подпрограммы"Развитие общего и дополнительного образования детей" муниципальной программы "Развитие образования Емельяновского района"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</si>
  <si>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</si>
  <si>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Средства на повышение размеров оплаты труда работников бюджетной сферы с 1 июля 2023 года на 6,3 процента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</si>
  <si>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</si>
  <si>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Осуществление государственных полномочий по организации и осуществлению деятельности по опеке и попечительству (в соответствии с Законом края от20 декабря 2007 года №4-1089)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</si>
  <si>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за счет средств краевого бюджета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</si>
  <si>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 сирот, детей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№11-5284),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</si>
  <si>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</si>
  <si>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</si>
  <si>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Средства на повышение размеров оплаты труда отдельным категориям работников бюджетной сферы с 1 июля 2023 года на 6,3 процента в рамках подпрограммы "Сохранение культурного наследия" муниципальной программы "Развитие культуры и туризма Емельяновского района"</t>
  </si>
  <si>
    <t>Повышение размеров оплаты труда отдельным категориям работников бюджетной сферы, в рамках подпрограммы "Сохранение культурного наследия" муниципальной программы "Развитие культуры и туризма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</si>
  <si>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"Сохранение культурного наследия" муниципальной программы "Развитие культуры и туризма Емельяновского района"</t>
  </si>
  <si>
    <t>Обеспечение деятельности (оказания услуг) подведомственных учреждений, за счет средств районного бюджета, в рамках подпрограммы "Сохранение культурного наследия" муниципальной программы "Развитие культуры и туризма Емельяновского района"</t>
  </si>
  <si>
    <t>Обеспечение деятельности (оказания услуг) подведомственных учреждений, в части осуществления передаваемых полномочий поселка Емельяново, в рамках подпрограммы "Сохранение культурного наследия" муниципальной программы "Развитие культуры и туризма Емельяновского района"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</si>
  <si>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"Развитие культуры и туризма Емельяновского района"</t>
  </si>
  <si>
    <t>Комплектование книжных фондов библиотек муниципальных образований в рамках подпрограммы "Сохранение культурного наследия" муниципальной программы "Развитие культуры и туризма Емельяновского района"</t>
  </si>
  <si>
    <t>Реализация мероприятий за счет средств полученных за содействие развитию налогового потенциала в рамках подпрограммы "Сохранение культурного наследия" муниципальной программы "Развитие культуры и туризма Емельяновского района"</t>
  </si>
  <si>
    <t>Средства на повышение размеров оплаты труда отдельным категориям работников бюджетной сферы с 1 июля 2023 года на 6,3 процента в рамках подпрограммы "Поддержка народного творчества" муниципальной программы "Развитие культуры и туризма Емельяновского района"</t>
  </si>
  <si>
    <t>Повышение размеров оплаты труда отдельным категориям работников бюджетной сферы в рамках подпрограммы "Поддержка народного творчества" муниципальной программы "Развитие культуры и туризма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</si>
  <si>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"Поддержка народного творчества" муниципальной программы "Развитие культуры и туризма Емельяновского района"</t>
  </si>
  <si>
    <t>Проведение районных культурно-массовых мероприятий в рамках подпрограммы "Поддержка народного творчества" муниципальной программы "Развитие культуры и туризма Емельяновского района"</t>
  </si>
  <si>
    <t>Обеспечение деятельности (оказание услуг) подведомственных учреждений в рамках подпрограммы "Поддержка народного творчества" муниципальной программы "Развитие культуры и туризма Емельяновского района"</t>
  </si>
  <si>
    <t>Обеспечение деятельности (оказание услуг) подведомственных учреждений в части осуществления передаваемых полномочий поселка Емельяново,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</si>
  <si>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Мининского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</si>
  <si>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сельсовета Памяти 13 Борцов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</si>
  <si>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Солонцовского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</si>
  <si>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Элитовского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</si>
  <si>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Устюгского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</si>
  <si>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Никольского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</si>
  <si>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Гаревского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</si>
  <si>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Зеледеевского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</si>
  <si>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Шуваевского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</si>
  <si>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Частоостровского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</si>
  <si>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Тальского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</si>
  <si>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Проведение работ по ремонту танцевального зала и капитальному ремонту санузлов в здании МБУК "Емельяновский РДК"в рамках подпрограммы "Поддержка народного творчества" муниципальной программы "Развитие культуры и туризма Емельяновского района"</t>
  </si>
  <si>
    <t>Реализация мероприятий за счет средств полученных за содействие развитию налогового потенциала в рамках подпрограммы "Поддержка народного творчества" муниципальной программы "Развитие культуры и туризма Емельяновского района"</t>
  </si>
  <si>
    <t>Государственная поддержка отрасли культуры (поддержка лучших сельских учреждений культуры) в рамках подпрограммы "Поддержка народного творчества" муниципальной программы "Развитие культуры и туризма Емельяновского района"</t>
  </si>
  <si>
    <t>Субсидии для постоянно действующих коллективов самодеятельного художественного творчества (любительским творческим коллективам) на поддержку творческих фестивалей и конкурсов, в том числе для детей и молодежи, в рамках подпрограммы "Поддержка народного творчества" муниципальной программы "Развитие культуры и туризма Емельяновского района"</t>
  </si>
  <si>
    <t>Средства на повышение размеров оплаты труда отдельным категориям работников бюджетной сферы с 1 июля 2023 года на 6,3 процента в рамках подпрограммы "Обеспечение условий реализации муниципальной программы и прочие мероприятия" муниципальной программы "Развитие культуры и туризма Емельяновского района"</t>
  </si>
  <si>
    <t>Повышение размеров оплаты труда отдельным категориям работников бюджетной сферы, в рамках подпрограммы "Обеспечение условий реализации муниципальной программы и прочие мероприятия" муниципальной программы "Развитие культуры и туризма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</si>
  <si>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условий реализации муниципальной программы и прочие мероприятия муниципальной программы "Развитие культуры и туризма Емельяновского района"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</si>
  <si>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</si>
  <si>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мероприятия" муниципальной программы "Развитие культуры и туризма Емельяновского района"</t>
  </si>
  <si>
    <t>Ремонт туалетной комнаты в здании МБДОУ"Детская школа искусств" пгт. Емельяново в рамках подпрограммы "Обеспечение условий реализации муниципальной программы и прочие мероприятия муниципальной программы "Развитие культуры и туризма Емельяновского района"</t>
  </si>
  <si>
    <t>Оснащение музыкальными инструментами детских школ искусств в рамках подпрограммы "Обеспечение условий реализации муниципальной программы и прочие мероприятия муниципальной программы "Развитие культуры и туризма Емельяновского района"</t>
  </si>
  <si>
    <t>Реализация мероприятий за счет средств полученных за содействие развитию налогового потенциала в рамках подпрограммы "Обеспечение условий реализации муниципальной программы и прочие мероприятия муниципальной программы "Развитие культуры и туризма Емельяновского района"</t>
  </si>
  <si>
    <t>Средства на повышение размеров оплаты труда отдельным категориям работников бюджетной сферы с 1 июля 2023 года на 6,3 процента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</si>
  <si>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</si>
  <si>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Осуществление государственных полномочий в области архивного дела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</si>
  <si>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Обеспечение деятельности (оказание услуг) подведомственных учреждений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</si>
  <si>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Средства на повышение размеров оплаты труда отдельным категориям работников бюджетной сферы с 1 июля 2023 года на 6,3 процента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</si>
  <si>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</si>
  <si>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Мероприятия по вовлечению молодежи в общественную деятельность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</si>
  <si>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Обеспечение деятельности (оказание услуг) подведомственных учреждений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</si>
  <si>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Обеспечение деятельности (оказание услуг) подведомственных учреждений за счет средств бюджета Еловского сельсовета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</si>
  <si>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Развитие системы патриотического воспитания в рамках деятельности муниципального молодежного центра,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</si>
  <si>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Поддержка деятельности муниципальных центров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</si>
  <si>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Приобретение канцелярии для несовершеннолетних, находящихся в трудной жизненной ситуации, социально опасном положении в рамках межведомственной акции "Помоги пойти учиться" в рамках подпрограммы "Профилактика безнадзорности и правонарушений среди несовершеннолетних в Емельяновском районе" муниципальной программы "Молодежь Емельяновского района в ХХI веке"</t>
  </si>
  <si>
    <t>Предоставление муниципальных грантов в форме субсидий в рамках подпрограммы "Обеспечение реализации общественных и гражданских инициатив и поддержки социально ориентированных некоммерческих организаций", муниципальной программы "Содействие развитию и поддержка социально ориентированных некоммерческих организаций, общественных объединений и инициатив гражданского общества"</t>
  </si>
  <si>
    <t>Предоставление дотаций на выравнивание бюджетной обеспеченности поселений за счет средств краевого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 муниципальной программы "Управление муниципальными финансами Емельяновского района"</t>
  </si>
  <si>
    <t>Предоставление дотаций на выравнивание бюджетной обеспеченности поселений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 муниципальной программы "Управление муниципальными финансами Емельяновского района"</t>
  </si>
  <si>
    <t>Межбюджетные трансферты на обеспечение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 муниципальной программы "Управление муниципальными финансами Емельяновского района"</t>
  </si>
  <si>
    <t>Расходы на обслуживание мунипального долга Емельяновского района в рамках подпрограммы "Управление муниципальным долгом Емельяновского района" муниципальной программы "Управление муниципальными финансами Емельяновского района</t>
  </si>
  <si>
    <t>Средства на повышение размеров оплаты труда отдельным категориям работников бюджетной сферы с 1июля 2023 года на 6,3 процента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</si>
  <si>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</si>
  <si>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</si>
  <si>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</si>
  <si>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полномочий по организации бухгалтерского учета, переданных администрацией Зеледеевского сельсовета,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</si>
  <si>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переданных поселениями полномочий по исполнению бюджета,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</si>
  <si>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полномочий по организации бухгалтерского учета ,переданных администрацией сельсовета Памяти 13 Борцов,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 "</t>
  </si>
  <si>
    <t>Нераспределенный остаток средств, полученных за содействие развитию налогового потенциала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 "</t>
  </si>
  <si>
    <t>Средства на повышение размеров оплаты труда отдельным категориям работников бюджетной сферы с 1 июля 2023 года на 6,3 процента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</si>
  <si>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</si>
  <si>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Проведение районных спортивно- массовых мероприятий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</si>
  <si>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Обеспечение деятельности (оказание услуг) подведомственных учреждений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</si>
  <si>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Осуществление переданных поселком Емельяново отдельных полномочий в области физической культуры и спорта,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</si>
  <si>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Осуществление технического надзора и юридического сопровождения при выполнении работ на устройство плоскостных спортивных сооружений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</si>
  <si>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Устройство плоскостного спортивного сооружения в п. Логовик,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</si>
  <si>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Устройство проездов, парковочных мест и пешеходных дорожек на территории МАУ СОК"Заря"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</si>
  <si>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Благоустройство площадки для занятия физической культурой и спортом, расположенной на территории МАУ СОК "Заря"в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</si>
  <si>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Поддержка физкультурно-спортивных клубов по месту жительства,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</si>
  <si>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Устройство плоскостных спортивных сооружений в сельской местности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</si>
  <si>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Обеспечение деятельности Центра содействия малому и среднему предпринимательству, с целью оказания консультативной, методической поддержки субъектов малого и среднего предпринимательства по ведению предпринимательской деятельности, в рамках подпрограммы "Развитие субъектов малого и среднего предпринимательства" муниципальной программы "Развитие субъектов малого и среднего предпринимательства Емельяновского района"</t>
  </si>
  <si>
    <t>Предоставление субсидий субъектам малого и среднего предпринимательства и физическим лицам, применяющий специальный налоговый режим "Налог на профессиональный доход" на возмещение затрат при осуществлении предпринимательской деятельности, за счет средств краевого и районного бюджетов, в рамках подпрограммы "Развитие субъектов малого и среднего предпринимательства " муниципальной программы "Развитие субъектов малого и среднего предпринимательства Емельяновского района"</t>
  </si>
  <si>
    <t>Предоставление субсидии субъектам малого и среднего предпринимательства на реализацию инвестиционных проектов в приоритетных отраслях в рамках подпрограммы "Развитие субъектов малого и среднего предпринимательства " муниципальной программы "Развитие субъектов малого и среднего предпринимательства Емельяновского района"</t>
  </si>
  <si>
    <t>Предоставление грантов в форме субсидии субъектам малого и среднего предпринимательства на начало ведения предпринимательской деятельности в рамках подпрограммы "Развитие субъектов малого и среднего предпринимательства " муниципальной программы "Развитие субъектов малого и среднего предпринимательства Емельяновского района"</t>
  </si>
  <si>
    <t>Содержание автомобильных дорог общего пользования местного значения и искусственных сооружений за счет средств дорожного фонда Емельяновского района в рамках подпрограммы "Дороги Емельяновского района" муниципальной программы "Развитие транспорта в Емельяновском районе"</t>
  </si>
  <si>
    <t>Осуществление переданных поселениями полномочий по проведению лабораторных исследований качества покрытия из асфальтно-бетонной смеси при производстве дорожных работ, в рамках подпрограммы "Дороги Емельяновского района" муниципальной программы "Развитие транспорта в Емельяновском районе"</t>
  </si>
  <si>
    <t>Осуществление технического надзора и юридического сопровождения при выполнении работ по ремонту дорог местного значения в рамках подпрограммы "Дороги Емельяновского района" муниципальной программы "Развитие транспорта в Емельяновском районе"</t>
  </si>
  <si>
    <t>Паспортизация объектов дорожного хозяйства, за счет средств дорожного фонда Емельяновского района, в рамках подпрограммы "Дороги Емельяновского района" муниципальной программы "Развитие транспорта в Емельяновском районе"</t>
  </si>
  <si>
    <t>Субсидии бюджетам поселений на оформление права муниципальной собственности муниципальных образований района на объекты дорожного хозяйства и земельные участки, на которых они расположены, за счет дорожного фонда Емельяновского района, в рамках подпрограммы "Дороги Емельяновского района" муниципальной программы "Развитие транспорта в Емельяновском районе"</t>
  </si>
  <si>
    <t>Оформление права муниципальной собственности Емельяновского района на объекты дорожного хозяйства и земельные участки, на которых они расположены, за счет дорожного фонда Емельяновского района, в рамках подпрограммы "Дороги Емельяновского района" муниципальной программы "Развитие транспорта в Емельяновском районе"</t>
  </si>
  <si>
    <t>Осуществление полномочий сельсовета Памяти 13 Борцов на реализацию мероприятий по оказанию услуг по осуществлению авторского надзора, строительного контроля за выполнением работ по капитальному ремонту моста через р.Кача в п.Памяти 13 Борцов Емельяновского района, в рамках подпрограммы "Дороги Емельяновского района" муниципальной программы "Развитие транспорта в Емельяновском районе"</t>
  </si>
  <si>
    <t>Изготовление схемы и технического плана на земельный участок под объект строительства, за счет дорожного фонда Емельяновского района, в рамках подпрограммы "Дороги Емельяновского района" муниципальной программы "Развитие транспорта в Емельяновском районе"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</si>
  <si>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края, в рамках подпрограммы "Дороги Емельяновского района" муниципальной программы "Развитие транспорта в Емельяновском районе"</t>
  </si>
  <si>
    <t>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Емельяновского района, в рамках подпрограммы "Дороги Емельяновского района" муниципальной программы "Развитие транспорта в Емельяновском районе"</t>
  </si>
  <si>
    <t>Капитальный ремонт и ремонт автомобильных дорог общего пользования местного значения за счет средств дорожного фонда Емельяновского района в рамках подпрограммы "Дороги Емельяновского района" муниципальной программы "Развитие транспорта в Емельяновском районе"</t>
  </si>
  <si>
    <t>Капитальный ремонт моста через р.Кача в п.Памяти 13 Борцов Емельяновского района, в рамках подпрограммы "Дороги Емельяновского района" муниципальной программы "Развитие транспорта в Емельяновском районе"</t>
  </si>
  <si>
    <t>Предоставление субсидий юридическим лицам (за исключением государственных и муниципальных учреждений) и индивидуальным предпринимателям в целях возмещения недополученных доходов, возникающих в связи с регулярными перевозками пассажиров автомобильным транспортом по муниципальным маршрутам с небольшой интенсивностью пассажиропотока в рамках отдельных мероприятий муниципальной программы «Развитие транспорта в Емельяновском районе»</t>
  </si>
  <si>
    <t>Организация регулярных перевозок пассажиров и багажа автомобильным транспортом по муниципальным маршрутам пригородного сообщения по регулируемым тарифам в рамках отдельных мероприятий муниципальной программы «Развитие транспорта в Емельяновском районе»</t>
  </si>
  <si>
    <t>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"Устойчивое развитие сельских территорий" муниципальной программы "Развитие сельского хозяйства в Емельяновском районе"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</si>
  <si>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"Обеспечение реализации муниципальной программы и прочие мероприятия" муниципальной программы "Развитие сельского хозяйства в Емельяновском районе"</t>
  </si>
  <si>
    <t>Средства на повышение размеров оплаты труда отдельным категориям работников бюджетной сферы с 1 июля 2023 года на 6,3 процента в рамках подпрограммы "Обеспечение реализации муниципальной программы"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</si>
  <si>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</si>
  <si>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Осуществление части полномочий поселений в сфере организации теплоснабжения (подготовка к отопительному периоду) в рамках подпрограммы "Обеспечение реализации муниципальной программы"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</si>
  <si>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Мероприятия по охране окружающей среды в рамках подпрограммы "Охрана окружающей среды и экологическая безопасность"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</si>
  <si>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Оформление права пользования земельными участками, на которых планируется обустройство мест (площадок) накопления отходов потребления в населенных пунктах района в рамках подпрограммы "Охрана окружающей среды и экологическая безопасность"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</si>
  <si>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Обустройство мест (площадок) накопления отходов потребления в рамках подпрограммы "Охрана окружающей среды и экологическая безопасность"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</si>
  <si>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Проведение работ по ремонту и восстановлению объектов коммунальной инфраструктуры, за счет средств резервного фонда администрации Емельяновского района, в рамках подпрограммы "Модернизация,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</si>
  <si>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Предоставление иных межбюджетных трансфертов бюджетам поселений на обеспечение софинансирования расходов по капитальному ремонту объектов коммунальной инфраструктуры,, находящихся в муниципальной собственности Емельяновского района, в рамках в рамках подпрограммы " 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</si>
  <si>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Осуществление технического надзора и юридического сопровождения при выполнении работ по капитальному ремонту, реконструкции объектов коммунальной инфраструктуры, источников тепловой энергии и тепловых сетей, находящихся в муниципальной собственности, приобретение технологического оборудования, спецтехники для обеспечения функционирования систем теплоснабжения, электроснабжения и водоснабжения, в рамках подпрограммы "Модернизация,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</si>
  <si>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Приобретение технологического оборудования для объектов коммунальной инфраструктуры, находящихся в муниципальной собственности, в рамках подпрограммы " 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«Реформирование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безопасность»</t>
  </si>
  <si>
    <t>Капитальный ремонт ЛЭП до скважины, расположенной в п. Минино, Лесхоз в рамках подпрограммы " 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</si>
  <si>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Разработка проектно-сметной документации на капитальный ремонт водонапорной башни п. Минино, Лесхоз в рамках подпрограммы " 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</si>
  <si>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Капитальный ремонт, реконструкция объектов коммунальной инфраструктуры, источников тепловой энергии и тепловых сетей, находящихся в муниципальной собственности,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водоотведения, в рамках подпрограммы " 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</si>
  <si>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в рамках подпрограммы " Модернизация, реконструкция и капитальный ремонт объектов коммунальной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безопасность"инфраструктуры муниципальных образований Емельяновского района"</t>
  </si>
  <si>
    <t>Осуществление государственных полномочий по реализации отдельных мер по обеспечению ограничения платы граждан за коммунальные услуги, в рамках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</si>
  <si>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Емельяновском районе" муниципальной программы "Создание условий для обеспечения доступным и комфортным жильем граждан"</t>
  </si>
  <si>
    <t>Осуществление полномочий поселка Емельяново на реализацию мероприятия по оказанию услуг по осуществлению строительного контроля (технического надзора) за выполнением работ по строительству автомобильной дороги в рамках проекта по титулу "Строительство электрических сетей напряжением 10/0,4 кВ и улично-дорожной сети общего пользования местного значения в п.г.т. Емельяново Емельяновского района Красноярского края"- 4 этап, за счет средств поселка Емельяново, в рамках подпрограммы "Создание условий для обеспечения доступным и комфортным жильем граждан проживающих на территории Емельяновского района" муниципальной программы "Создание условий для обеспечения доступным и комфортным жильем граждан"</t>
  </si>
  <si>
    <t>Осуществление переданных полномочий поселка Емельяново на реализацию мероприятия по оказанию услуг по осуществлению авторского надзора за выполнением работ по строительству автомобильной дороги-4 этап строительства объекта капитального строительства по титулу "Строительство электрических сетей напряжением 10/0,4 кВ и улично-дорожной сети общего пользования местного значения в п.г.т. Емельяново Емельяновского районе Красноярского края " в рамках подпрограммы "Создание условий для обеспечения доступным и комфортным жильем граждан Емельяновского района" муниципальной программы "Создание условий для обеспечения доступным и комфортным жильем граждан" за счет средств бюджета поселка Емельяново</t>
  </si>
  <si>
    <t>Осуществление технического надзора и юридического сопровождения при выполнении работ по строительству муниципальных объектов коммунальной и транспортной инфраструктуры в рамках подпрограммы "Создание условий для обеспечения доступным и комфортным жильем граждан проживающих на территории Емельяновского района" муниципальной программы "Создание условий для обеспечения доступным и комфортным жильем граждан"</t>
  </si>
  <si>
    <t>Осуществление переданных поселком Емельяново полномочий по изготовлению технических паспортов на объект: Электрические сети напряжением 10/0,4 кВ на площадке севернее птицефабрики "Заря", между автодорогой "Емельяново - Мужичкино" и "Емельяново -Устюг" и на площадке в 3 км севернее птицефабрики "Заря" между автодорогой "Емельяново -Мужичкино" и "Емельяново-Устюг" в пгт Емельяново в рамках подпрограммы "Создание условий для обеспечения доступным и комфортным жильем граждан Емельяновского района" муниципальной программы "Создание условий для обеспечения доступным и комфортным жильем граждан"</t>
  </si>
  <si>
    <t>Строительство муниципальных объектов коммунальной и транспортной инфраструктуры в рамках подпрограммы "Создание условий для обеспечения доступным и комфортным жильем граждан проживающих на территории Емельяновского района" муниципальной программы "Создание условий для обеспечения доступным и комфортным жильем граждан"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</si>
  <si>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территории, в рамках подпрограммы "Создание условий для обеспечения доступным и комфортным жильем граждан проживающих на территории Емельяновского района" муниципальной программы "Создание условий для обеспечения доступным и комфортным жильем граждан"</t>
  </si>
  <si>
    <t>Региональные выплаты и выплаты , обеспечивающие уровень заработной платы работников бюджетной сферы не ниже размера минимальной заработной платы(минимального размера оплаты труда), в рамках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</si>
  <si>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Оплата услуг по охране, коммунальным услугам зданий и сооружений, находящихся в казне муниципального образования Емельяновский район,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</si>
  <si>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Проведение работ по определению рыночной стоимости объектов недвижимости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</si>
  <si>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Обеспечение взноса на капитальный ремонт общего имущества в многоквартирных домах, собственником помещений в которых является муниципальное образование Емельяновский район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</si>
  <si>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Оплата коммунальных услуг за муниципальное имущество, до момента его предоставления пользователям,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</si>
  <si>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Приобретение жилых помещений (квартир) в замен жилых помещений, расположенных в жилых домах, признанных аварийными и подлежащими сносу,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</si>
  <si>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Возмездное оказание услуг по организации деятельности МУП ЕЭС (оплата директору и бухгалтеру), а также программы 1С предприятие,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</si>
  <si>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Осуществление переданных администрацией поселка Емельяново полномочий в области муниципального земельного контроля, в рамках подпрограммы "Управление земельными ресурсами" муниципальной программы "Управление муниципальным имуществом Емельяновского района"</t>
  </si>
  <si>
    <t>Выполнение работ по расчету значений коэффициентов К1 и К2, К3, учитывающих вид разрешенного использования земельного участка, применяемых при определении размера арендной платы за использование земельных участков, в рамках подпрограммы "Управление земельными ресурсами" муниципальной программы "Управление муниципальным имуществом Емельяновского района"</t>
  </si>
  <si>
    <t>Проведение работ по формированию земельных участков для дальнейшего предоставления путем проведения аукциона в рамках подпрограммы "Управление земельными ресурсами" муниципальной программы «Управление муниципальным имуществом Емельяновского района»</t>
  </si>
  <si>
    <t>Оказание услуг по геодезическому измерению территории земельных участков, изготовление план-схемы территории земельных участков при проведении проверок соблюдения норм требований земельного законодательства, в рамках подпрограммы "Управление земельными ресурсами" муниципальной программы "Управление муниципальным имуществом Емельяновского района"</t>
  </si>
  <si>
    <t>Средства на повышение размеров оплаты труда отдельных категорий работников бюджетной сферы с 1 июля 2023года на 6,3 процента в рамках подпрограммы "Обеспечение реализации муниципальной программы и прочие мероприятия" муниципальной программы «Управление муниципальным имуществом Емельяновского района»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</si>
  <si>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"Управление муниципальным имуществом Емельяновского района"</t>
  </si>
  <si>
    <t>Осуществление переданных полномочий в соответствии с Законом Красноярского края от 24.12.2009 № 9-4225 "О наделении органов местного самоуправления муниципальных районов, муниципальных округов и городских округов края государственными полномочиями по обеспечению жилыми помещениями детей сирот и детей, оставшихся без попечения родителей, лиц из числа детей-сирот и детей, оставшихся без попечения родителей", в рамках в рамках подпрограммы "Обеспечение реализации муниципальной программы и прочие мероприятия" муниципальной программы «Управление муниципальным имуществом Емельяновского района»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</si>
  <si>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«Управление муниципальным имуществом Емельяновского района»</t>
  </si>
  <si>
    <t>Проведение мероприятий посвященных Дню солидарности борьбы с терроризмом в рамках подпрограммы "Противодействие терроризму и экстремизму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</si>
  <si>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Проведение спортивного мероприятия за здоровый образ жизни в рамках подпрограммы "Профилактика наркомании, алкоголизма и пьянства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</si>
  <si>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Проведение конкурса рисунков школьников за здоровый образ жизни в рамках подпрограммы "Профилактика наркомании, алкоголизма и пьянства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</si>
  <si>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Проведение работ по уничтожению сорняков дикорастущей конопли (с применением гербицидов, скашивания) в рамках подпрограммы "Профилактика наркомании, алкоголизма и пьянства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</si>
  <si>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Организация выпуска и распространение среди населения памяток (листовок) о порядке действий при совершении правонарушений в рамках подпрограммы "Профилактика правонарушений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</si>
  <si>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Приобретение и распространение блокнотов антикоррупционной направленности, в рамках подпрограммы "Противодействие коррупции в органах местного самоуправления и муниципальных учреждениях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</si>
  <si>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Итого</t>
  </si>
  <si>
    <t>Приложение 4</t>
  </si>
  <si>
    <t>к постановлению администрации Емельяновского района</t>
  </si>
  <si>
    <t>№ п/п</t>
  </si>
  <si>
    <t>План на 2023 год</t>
  </si>
  <si>
    <t>% исполнения</t>
  </si>
  <si>
    <t>Муниципальная программа "Развитие образования Емельяновского района"</t>
  </si>
  <si>
    <t>1.</t>
  </si>
  <si>
    <t>1.1</t>
  </si>
  <si>
    <t>подпрограмма "Развитие дошкольного образования детей"</t>
  </si>
  <si>
    <t>1.2</t>
  </si>
  <si>
    <t>подпрограмма "Развитие общего и дополнительного образования детей"</t>
  </si>
  <si>
    <t>1.3</t>
  </si>
  <si>
    <t>подпрограмма "Обеспечение реализации муниципальной программы и прочие мероприятия в области образования"</t>
  </si>
  <si>
    <t>2.</t>
  </si>
  <si>
    <t>2.1</t>
  </si>
  <si>
    <t>Муниципальная программа "Развитие культуры и туризма Емельяновского района"</t>
  </si>
  <si>
    <t>подпрограмма "Сохранение культурного наследия"</t>
  </si>
  <si>
    <t>2.2</t>
  </si>
  <si>
    <t>подпрограмма "Поддержка народного творчества"</t>
  </si>
  <si>
    <t>2.3</t>
  </si>
  <si>
    <t>подпрограмма "Обеспечение условий реализации муниципальной программы и прочие мероприятия"</t>
  </si>
  <si>
    <t>2.4</t>
  </si>
  <si>
    <t>подпрограмма "Развитие архивного дела в Емельяновском районе"</t>
  </si>
  <si>
    <t>3.</t>
  </si>
  <si>
    <t>3.1</t>
  </si>
  <si>
    <t>Муниципальная программа "Молодежь Емельяновского района в XXI веке"</t>
  </si>
  <si>
    <t>подпрограмма "Вовлечение молодежи Емельяновского района в социальную практику"</t>
  </si>
  <si>
    <t>3.2</t>
  </si>
  <si>
    <t>подпрограмма "Профилактика безнадзорности и правонарушений среди несовершеннолетних в Емельяновском районе"</t>
  </si>
  <si>
    <t>4.</t>
  </si>
  <si>
    <t>4.1</t>
  </si>
  <si>
    <t>Муниципальная программа "Содействие развитию и поддержка социально ориентированных некоммерческих организаций, общественных объединений и инициатив гражданского общества"</t>
  </si>
  <si>
    <t>подпрограмма "Обеспечение реализации общественных и гражданских инициатив и поддержки социально ориентированных некоммерческих организаций"</t>
  </si>
  <si>
    <t>5.</t>
  </si>
  <si>
    <t>5.1</t>
  </si>
  <si>
    <t>Муниципальная программа "Управление муниципальными финансами Емельяновского района"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</si>
  <si>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</t>
  </si>
  <si>
    <t>5.2</t>
  </si>
  <si>
    <t>5.3</t>
  </si>
  <si>
    <t>подпрограмма "Управление муниципальным долгом Емельяновского района"</t>
  </si>
  <si>
    <t>подпрограмма "Обеспечение реализации муниципальной программы и прочие мероприятия"</t>
  </si>
  <si>
    <t>6.</t>
  </si>
  <si>
    <t>6.1</t>
  </si>
  <si>
    <t>Муниципальная программа "Развитие физической культуры, спорта в Емельяновском районе"</t>
  </si>
  <si>
    <t>подпрограмма "Развитие массовой физической культуры и спорта"</t>
  </si>
  <si>
    <t>7.</t>
  </si>
  <si>
    <t>7.1</t>
  </si>
  <si>
    <t>Муниципальная программа "Развитие субъектов малого и среднего предпринимательства Емельяновского района"</t>
  </si>
  <si>
    <t>подпрограмма "Развитие субъектов малого и среднего предпринимательства"</t>
  </si>
  <si>
    <t>8.</t>
  </si>
  <si>
    <t>8.1</t>
  </si>
  <si>
    <t>Муниципальная программа "Развитие транспорта в Емельяновском районе"</t>
  </si>
  <si>
    <t>подпрограмма "Дороги Емельяновского района"</t>
  </si>
  <si>
    <t>8.9</t>
  </si>
  <si>
    <t>Отдельные мероприятия</t>
  </si>
  <si>
    <t>9.</t>
  </si>
  <si>
    <t>9.1</t>
  </si>
  <si>
    <t>Муниципальная программа "Развитие сельского хозяйства в Емельяновском районе"</t>
  </si>
  <si>
    <t>подпрограмма "Устойчивое развитие сельских территорий"</t>
  </si>
  <si>
    <t>9.2</t>
  </si>
  <si>
    <t>10.</t>
  </si>
  <si>
    <t>10.1</t>
  </si>
  <si>
    <t>Муниципальная программа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</si>
  <si>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подпрограмма "Обеспечение реализации муниципальной программы"</t>
  </si>
  <si>
    <t>10.2</t>
  </si>
  <si>
    <t>подпрограмма "Охрана окружающей среды и экологическая безопасность"</t>
  </si>
  <si>
    <t>10.3</t>
  </si>
  <si>
    <t>подпрограмма "Модернизация, реконструкция и капитальный ремонт объектов коммунальной инфраструктуры муниципальных образований Емельяновского района"</t>
  </si>
  <si>
    <t>10.9</t>
  </si>
  <si>
    <t>11.</t>
  </si>
  <si>
    <t>11.1</t>
  </si>
  <si>
    <t>Муниципальная программа "Создание условий для обеспечения доступным и комфортным жильем граждан"</t>
  </si>
  <si>
    <t>подпрограмма "Обеспечение жильем молодых семей в Емельяновском районе"</t>
  </si>
  <si>
    <t>11.2</t>
  </si>
  <si>
    <t>подпрограмма "Создание условий для обеспечения доступным и комфортным жильем граждан проживающих на территории Емельяновского района"</t>
  </si>
  <si>
    <t>12.</t>
  </si>
  <si>
    <t>12.1</t>
  </si>
  <si>
    <t>Муниципальная программа "Управление муниципальным имуществом Емельяновского района"</t>
  </si>
  <si>
    <t>подпрограмма "Управление и распоряжение муниципальным имуществом"</t>
  </si>
  <si>
    <t>12.2</t>
  </si>
  <si>
    <t>подпрограмма "Управление земельными ресурсами"</t>
  </si>
  <si>
    <t>12.3</t>
  </si>
  <si>
    <t>13.</t>
  </si>
  <si>
    <t>13.1</t>
  </si>
  <si>
    <t>Муниципальная программа "Обеспечение общественного порядка, противодействие терроризму, экстремизму, наркомании и коррупции"</t>
  </si>
  <si>
    <t>подпрограмма "Противодействие терроризму и экстремизму на территории Емельяновского района"</t>
  </si>
  <si>
    <t>13.2</t>
  </si>
  <si>
    <t>подпрограмма "Профилактика наркомании, алкоголизма и пьянства на территории Емельяновского района"</t>
  </si>
  <si>
    <t>13.3</t>
  </si>
  <si>
    <t>подпрограмма "Профилактика правонарушений на территории Емельяновского района"</t>
  </si>
  <si>
    <t>13.4</t>
  </si>
  <si>
    <t>подпрограмма "Противодействие коррупции в органах местного самоуправления и муниципальных учреждениях Емельяновского района"</t>
  </si>
  <si>
    <t>Исполнение по муниципальным программам за 9 месяцев 2023 года</t>
  </si>
  <si>
    <t>Исполнено за
9 месяцев 2023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</si>
  <si>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</si>
  <si>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</si>
  <si>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</si>
  <si>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</si>
  <si>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</si>
  <si>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</si>
  <si>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</si>
  <si>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</si>
  <si>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</si>
  <si>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</si>
  <si>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</si>
  <si>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</si>
  <si>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</si>
  <si>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</si>
  <si>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</si>
  <si>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</si>
  <si>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</si>
  <si>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</si>
  <si>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</si>
  <si>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</si>
  <si>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</si>
  <si>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</si>
  <si>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</si>
  <si>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</si>
  <si>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</si>
  <si>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</si>
  <si>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</si>
  <si>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</si>
  <si>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</si>
  <si>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</si>
  <si>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</si>
  <si>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</si>
  <si>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1.2.22</t>
  </si>
  <si>
    <t>1.2.23</t>
  </si>
  <si>
    <t>1.2.24</t>
  </si>
  <si>
    <t>1.2.25</t>
  </si>
  <si>
    <t>1.2.26</t>
  </si>
  <si>
    <t>1.2.27</t>
  </si>
  <si>
    <t>1.2.28</t>
  </si>
  <si>
    <t>1.3.1</t>
  </si>
  <si>
    <t>1.3.2</t>
  </si>
  <si>
    <t>1.3.3</t>
  </si>
  <si>
    <t>1.3.4</t>
  </si>
  <si>
    <t>1.3.5</t>
  </si>
  <si>
    <t>1.3.6</t>
  </si>
  <si>
    <t>1.3.7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</si>
  <si>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</si>
  <si>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</si>
  <si>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</si>
  <si>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</si>
  <si>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</si>
  <si>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</si>
  <si>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</si>
  <si>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</si>
  <si>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</si>
  <si>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</si>
  <si>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</si>
  <si>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</si>
  <si>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</si>
  <si>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</si>
  <si>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</si>
  <si>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</si>
  <si>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</si>
  <si>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</si>
  <si>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</si>
  <si>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</si>
  <si>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</si>
  <si>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</si>
  <si>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</si>
  <si>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</si>
  <si>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</si>
  <si>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</si>
  <si>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2.2.19</t>
  </si>
  <si>
    <t>2.2.20</t>
  </si>
  <si>
    <t>2.2.21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</si>
  <si>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</si>
  <si>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</si>
  <si>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</si>
  <si>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</si>
  <si>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</si>
  <si>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</si>
  <si>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</si>
  <si>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</si>
  <si>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2.4.1</t>
  </si>
  <si>
    <t>2.4.2</t>
  </si>
  <si>
    <t>2.4.3</t>
  </si>
  <si>
    <t>2.4.4</t>
  </si>
  <si>
    <t>3.1.1</t>
  </si>
  <si>
    <t>3.1.2</t>
  </si>
  <si>
    <t>3.1.3</t>
  </si>
  <si>
    <t>3.1.4</t>
  </si>
  <si>
    <t>3.1.5</t>
  </si>
  <si>
    <t>3.1.6</t>
  </si>
  <si>
    <t>3.1.7</t>
  </si>
  <si>
    <t>3.2.1</t>
  </si>
  <si>
    <t>4.1.1</t>
  </si>
  <si>
    <t>5.1.1</t>
  </si>
  <si>
    <t>5.1.2</t>
  </si>
  <si>
    <t>5.1.3</t>
  </si>
  <si>
    <t>5.2.1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</si>
  <si>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</si>
  <si>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</si>
  <si>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</si>
  <si>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</si>
  <si>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</si>
  <si>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</si>
  <si>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</si>
  <si>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</si>
  <si>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</si>
  <si>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</si>
  <si>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</si>
  <si>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</si>
  <si>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</si>
  <si>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</si>
  <si>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</si>
  <si>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</si>
  <si>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</si>
  <si>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</si>
  <si>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</si>
  <si>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7.1.1</t>
  </si>
  <si>
    <t>7.1.2</t>
  </si>
  <si>
    <t>7.1.3</t>
  </si>
  <si>
    <t>7.1.4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</si>
  <si>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</si>
  <si>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</si>
  <si>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</si>
  <si>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</si>
  <si>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</si>
  <si>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</si>
  <si>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</si>
  <si>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</si>
  <si>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</si>
  <si>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8.1.10</t>
  </si>
  <si>
    <t>8.1.11</t>
  </si>
  <si>
    <t>8.1.12</t>
  </si>
  <si>
    <t>8.9.1</t>
  </si>
  <si>
    <t>8.9.2</t>
  </si>
  <si>
    <t>9.1.1</t>
  </si>
  <si>
    <t>9.2.1</t>
  </si>
  <si>
    <t>10.1.1</t>
  </si>
  <si>
    <t>10.1.2</t>
  </si>
  <si>
    <t>10.1.3</t>
  </si>
  <si>
    <t>10.2.1</t>
  </si>
  <si>
    <t>10.2.2</t>
  </si>
  <si>
    <t>10.2.3</t>
  </si>
  <si>
    <t>10.3.1</t>
  </si>
  <si>
    <t>10.3.2</t>
  </si>
  <si>
    <t>10.3.3</t>
  </si>
  <si>
    <t>10.3.4</t>
  </si>
  <si>
    <t>10.3.5</t>
  </si>
  <si>
    <t>10.3.6</t>
  </si>
  <si>
    <t>10.3.7</t>
  </si>
  <si>
    <t>10.3.8</t>
  </si>
  <si>
    <t>10.9.1</t>
  </si>
  <si>
    <t>11.1.1</t>
  </si>
  <si>
    <t>11.2.1</t>
  </si>
  <si>
    <t>11.2.2</t>
  </si>
  <si>
    <t>11.2.3</t>
  </si>
  <si>
    <t>11.2.4</t>
  </si>
  <si>
    <t>11.2.5</t>
  </si>
  <si>
    <t>11.2.6</t>
  </si>
  <si>
    <t>12.1.1</t>
  </si>
  <si>
    <t>12.1.2</t>
  </si>
  <si>
    <t>12.1.3</t>
  </si>
  <si>
    <t>12.1.4</t>
  </si>
  <si>
    <t>12.1.5</t>
  </si>
  <si>
    <t>12.1.6</t>
  </si>
  <si>
    <t>12.1.7</t>
  </si>
  <si>
    <t>12.2.1</t>
  </si>
  <si>
    <t>12.2.2</t>
  </si>
  <si>
    <t>12.2.3</t>
  </si>
  <si>
    <t>12.2.4</t>
  </si>
  <si>
    <t>12.3.1</t>
  </si>
  <si>
    <t>12.3.2</t>
  </si>
  <si>
    <t>12.3.3</t>
  </si>
  <si>
    <t>12.3.4</t>
  </si>
  <si>
    <t>13.1.1</t>
  </si>
  <si>
    <t>13.2.1</t>
  </si>
  <si>
    <t>13.2.2</t>
  </si>
  <si>
    <t>13.2.3</t>
  </si>
  <si>
    <t>13.3.1</t>
  </si>
  <si>
    <t>13.4.1</t>
  </si>
  <si>
    <t>от 24.10.2023</t>
  </si>
  <si>
    <t>№ 2735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</si>
</sst>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#,##0.0"/>
  </numFmts>
  <fonts count="3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1" applyFont="1" applyBorder="1" applyAlignment="1" applyProtection="1"/>
    <xf numFmtId="0" fontId="2" fillId="0" borderId="0" xfId="1" applyFont="1" applyBorder="1" applyAlignment="1" applyProtection="1">
      <alignment horizontal="right" vertical="top"/>
    </xf>
    <xf numFmtId="0" fontId="2" fillId="0" borderId="0" xfId="0" applyFont="1"/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right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Border="1" applyAlignment="1" applyProtection="1">
      <alignment horizontal="left" vertical="center" wrapText="1"/>
    </xf>
    <xf numFmtId="0" fontId="2" fillId="0" borderId="0" xfId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0" fontId="2" fillId="0" borderId="0" xfId="0" applyFont="1" applyAlignment="1">
      <alignment horizontal="center"/>
    </xf>
    <xf numFmtId="166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4" fontId="2" fillId="0" borderId="1" xfId="0" applyNumberFormat="1" applyFont="1" applyBorder="1" applyAlignment="1" applyProtection="1">
      <alignment horizontal="right"/>
    </xf>
    <xf numFmtId="0" fontId="2" fillId="0" borderId="0" xfId="1" applyFont="1" applyBorder="1" applyAlignment="1" applyProtection="1">
      <alignment horizontal="left"/>
    </xf>
    <xf numFmtId="164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right"/>
    </xf>
    <xf numFmtId="0" fontId="2" fillId="0" borderId="0" xfId="1" applyFont="1" applyBorder="1" applyAlignment="1" applyProtection="1">
      <alignment horizontal="center"/>
    </xf>
  </cellXfs>
  <cellStyles count="2">
    <cellStyle name="Обычный" xfId="0" builtinId="0"/>
    <cellStyle name="Обычный_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>
    <pageSetUpPr fitToPage="1"/>
  </sheetPr>
  <dimension ref="A1:E235"/>
  <sheetViews>
    <sheetView showGridLines="0" tabSelected="1" workbookViewId="0">
      <selection activeCell="B7" sqref="B7"/>
    </sheetView>
  </sheetViews>
  <sheetFormatPr defaultRowHeight="12.75" customHeight="1"/>
  <cols>
    <col min="1" max="1" width="6.7109375" style="3" customWidth="1"/>
    <col min="2" max="2" width="87.42578125" style="3" customWidth="1"/>
    <col min="3" max="4" width="16.7109375" style="3" customWidth="1"/>
    <col min="5" max="5" width="12.42578125" style="13" customWidth="1"/>
    <col min="6" max="16384" width="9.140625" style="3"/>
  </cols>
  <sheetData>
    <row r="1" spans="1:5" ht="15.75">
      <c r="A1" s="1"/>
      <c r="B1" s="1"/>
      <c r="C1" s="1"/>
      <c r="D1" s="1"/>
      <c r="E1" s="20" t="s">
        <v>185</v>
      </c>
    </row>
    <row r="2" spans="1:5" ht="15.75">
      <c r="A2" s="1"/>
      <c r="B2" s="1"/>
      <c r="C2" s="1"/>
      <c r="D2" s="1"/>
      <c r="E2" s="2" t="s">
        <v>186</v>
      </c>
    </row>
    <row r="3" spans="1:5" ht="15.75">
      <c r="A3" s="18"/>
      <c r="B3" s="9"/>
      <c r="D3" s="20" t="s">
        <v>461</v>
      </c>
      <c r="E3" s="20" t="s">
        <v>462</v>
      </c>
    </row>
    <row r="4" spans="1:5" ht="15.75">
      <c r="A4" s="18"/>
      <c r="B4" s="9"/>
      <c r="C4" s="9"/>
      <c r="D4" s="9"/>
      <c r="E4" s="19"/>
    </row>
    <row r="5" spans="1:5" ht="15.75">
      <c r="A5" s="21" t="s">
        <v>277</v>
      </c>
      <c r="B5" s="21"/>
      <c r="C5" s="21"/>
      <c r="D5" s="21"/>
      <c r="E5" s="21"/>
    </row>
    <row r="6" spans="1:5" ht="15.75">
      <c r="A6" s="4"/>
      <c r="B6" s="4"/>
      <c r="C6" s="4"/>
      <c r="D6" s="5" t="s">
        <v>0</v>
      </c>
      <c r="E6" s="10"/>
    </row>
    <row r="7" spans="1:5" ht="47.25">
      <c r="A7" s="6" t="s">
        <v>187</v>
      </c>
      <c r="B7" s="6" t="s">
        <v>1</v>
      </c>
      <c r="C7" s="7" t="s">
        <v>188</v>
      </c>
      <c r="D7" s="7" t="s">
        <v>278</v>
      </c>
      <c r="E7" s="6" t="s">
        <v>189</v>
      </c>
    </row>
    <row r="8" spans="1:5" ht="15.75">
      <c r="A8" s="6" t="s">
        <v>191</v>
      </c>
      <c r="B8" s="8" t="s">
        <v>190</v>
      </c>
      <c r="C8" s="11">
        <f>C9+C21+C50</f>
        <v>1683685300.96</v>
      </c>
      <c r="D8" s="11">
        <f>D9+D21+D50</f>
        <v>1146992973.3299999</v>
      </c>
      <c r="E8" s="14">
        <f>D8*100/C8</f>
        <v>68.123952420087647</v>
      </c>
    </row>
    <row r="9" spans="1:5" ht="15.75">
      <c r="A9" s="6" t="s">
        <v>192</v>
      </c>
      <c r="B9" s="8" t="s">
        <v>193</v>
      </c>
      <c r="C9" s="11">
        <f>SUM(C10:C20)</f>
        <v>445080131.29000002</v>
      </c>
      <c r="D9" s="11">
        <f>SUM(D10:D20)</f>
        <v>309709157.68000001</v>
      </c>
      <c r="E9" s="14">
        <f t="shared" ref="E9:E72" si="0">D9*100/C9</f>
        <v>69.5850333247528</v>
      </c>
    </row>
    <row r="10" spans="1:5" ht="78.75">
      <c r="A10" s="6" t="s">
        <v>279</v>
      </c>
      <c r="B10" s="8" t="s">
        <v>2</v>
      </c>
      <c r="C10" s="11">
        <v>246200</v>
      </c>
      <c r="D10" s="11">
        <v>141864.09</v>
      </c>
      <c r="E10" s="14">
        <f>D10*100/C10</f>
        <v>57.621482534524773</v>
      </c>
    </row>
    <row r="11" spans="1:5" ht="78.75">
      <c r="A11" s="6" t="s">
        <v>280</v>
      </c>
      <c r="B11" s="8" t="s">
        <v>3</v>
      </c>
      <c r="C11" s="11">
        <v>4207379</v>
      </c>
      <c r="D11" s="11">
        <v>4052830</v>
      </c>
      <c r="E11" s="14">
        <f t="shared" si="0"/>
        <v>96.326715515764093</v>
      </c>
    </row>
    <row r="12" spans="1:5" ht="110.25">
      <c r="A12" s="6" t="s">
        <v>281</v>
      </c>
      <c r="B12" s="8" t="s">
        <v>4</v>
      </c>
      <c r="C12" s="11">
        <v>92620657.5</v>
      </c>
      <c r="D12" s="11">
        <v>64861317.399999999</v>
      </c>
      <c r="E12" s="14">
        <f t="shared" si="0"/>
        <v>70.028996933000613</v>
      </c>
    </row>
    <row r="13" spans="1:5" ht="94.5">
      <c r="A13" s="6" t="s">
        <v>282</v>
      </c>
      <c r="B13" s="8" t="s">
        <v>5</v>
      </c>
      <c r="C13" s="11">
        <v>428400</v>
      </c>
      <c r="D13" s="11">
        <v>260000</v>
      </c>
      <c r="E13" s="14">
        <f t="shared" si="0"/>
        <v>60.690943043884218</v>
      </c>
    </row>
    <row r="14" spans="1:5" ht="78.75">
      <c r="A14" s="6" t="s">
        <v>283</v>
      </c>
      <c r="B14" s="8" t="s">
        <v>6</v>
      </c>
      <c r="C14" s="11">
        <v>2143200</v>
      </c>
      <c r="D14" s="11">
        <v>578494.18999999994</v>
      </c>
      <c r="E14" s="14">
        <f t="shared" si="0"/>
        <v>26.992076801045162</v>
      </c>
    </row>
    <row r="15" spans="1:5" ht="94.5">
      <c r="A15" s="6" t="s">
        <v>284</v>
      </c>
      <c r="B15" s="8" t="s">
        <v>7</v>
      </c>
      <c r="C15" s="11">
        <v>156359400</v>
      </c>
      <c r="D15" s="11">
        <v>116825389.65000001</v>
      </c>
      <c r="E15" s="14">
        <f t="shared" si="0"/>
        <v>74.715936266063949</v>
      </c>
    </row>
    <row r="16" spans="1:5" ht="47.25">
      <c r="A16" s="6" t="s">
        <v>285</v>
      </c>
      <c r="B16" s="12" t="s">
        <v>8</v>
      </c>
      <c r="C16" s="11">
        <v>176480605.46000001</v>
      </c>
      <c r="D16" s="11">
        <v>118493394.98</v>
      </c>
      <c r="E16" s="14">
        <f t="shared" si="0"/>
        <v>67.142445863184079</v>
      </c>
    </row>
    <row r="17" spans="1:5" ht="47.25">
      <c r="A17" s="6" t="s">
        <v>286</v>
      </c>
      <c r="B17" s="12" t="s">
        <v>9</v>
      </c>
      <c r="C17" s="11">
        <v>4026196</v>
      </c>
      <c r="D17" s="11">
        <v>1834931.76</v>
      </c>
      <c r="E17" s="14">
        <f t="shared" si="0"/>
        <v>45.57482447451639</v>
      </c>
    </row>
    <row r="18" spans="1:5" ht="78.75">
      <c r="A18" s="6" t="s">
        <v>287</v>
      </c>
      <c r="B18" s="8" t="s">
        <v>10</v>
      </c>
      <c r="C18" s="11">
        <v>3405012</v>
      </c>
      <c r="D18" s="11">
        <v>0</v>
      </c>
      <c r="E18" s="14">
        <f t="shared" si="0"/>
        <v>0</v>
      </c>
    </row>
    <row r="19" spans="1:5" ht="78.75">
      <c r="A19" s="6" t="s">
        <v>288</v>
      </c>
      <c r="B19" s="8" t="s">
        <v>11</v>
      </c>
      <c r="C19" s="11">
        <v>2881950</v>
      </c>
      <c r="D19" s="11">
        <v>2660935.61</v>
      </c>
      <c r="E19" s="14">
        <f t="shared" si="0"/>
        <v>92.331081732854486</v>
      </c>
    </row>
    <row r="20" spans="1:5" ht="78.75">
      <c r="A20" s="6" t="s">
        <v>289</v>
      </c>
      <c r="B20" s="8" t="s">
        <v>12</v>
      </c>
      <c r="C20" s="11">
        <v>2281131.33</v>
      </c>
      <c r="D20" s="11">
        <v>0</v>
      </c>
      <c r="E20" s="14">
        <f t="shared" si="0"/>
        <v>0</v>
      </c>
    </row>
    <row r="21" spans="1:5" ht="15.75">
      <c r="A21" s="6" t="s">
        <v>194</v>
      </c>
      <c r="B21" s="8" t="s">
        <v>195</v>
      </c>
      <c r="C21" s="11">
        <f>SUM(C22:C49)</f>
        <v>1154278078.6600001</v>
      </c>
      <c r="D21" s="11">
        <f>SUM(D22:D49)</f>
        <v>785117583.38999999</v>
      </c>
      <c r="E21" s="14">
        <f t="shared" si="0"/>
        <v>68.018062363398769</v>
      </c>
    </row>
    <row r="22" spans="1:5" ht="78.75">
      <c r="A22" s="6" t="s">
        <v>290</v>
      </c>
      <c r="B22" s="8" t="s">
        <v>13</v>
      </c>
      <c r="C22" s="11">
        <v>318400</v>
      </c>
      <c r="D22" s="11">
        <v>183104.25</v>
      </c>
      <c r="E22" s="14">
        <f t="shared" si="0"/>
        <v>57.50761620603015</v>
      </c>
    </row>
    <row r="23" spans="1:5" ht="63">
      <c r="A23" s="6" t="s">
        <v>291</v>
      </c>
      <c r="B23" s="8" t="s">
        <v>14</v>
      </c>
      <c r="C23" s="11">
        <v>777000</v>
      </c>
      <c r="D23" s="11">
        <v>322300</v>
      </c>
      <c r="E23" s="14">
        <f t="shared" si="0"/>
        <v>41.480051480051479</v>
      </c>
    </row>
    <row r="24" spans="1:5" ht="110.25">
      <c r="A24" s="6" t="s">
        <v>292</v>
      </c>
      <c r="B24" s="8" t="s">
        <v>15</v>
      </c>
      <c r="C24" s="11">
        <v>88100</v>
      </c>
      <c r="D24" s="11">
        <v>0</v>
      </c>
      <c r="E24" s="14">
        <f t="shared" si="0"/>
        <v>0</v>
      </c>
    </row>
    <row r="25" spans="1:5" ht="78.75">
      <c r="A25" s="6" t="s">
        <v>293</v>
      </c>
      <c r="B25" s="8" t="s">
        <v>16</v>
      </c>
      <c r="C25" s="11">
        <v>7168843</v>
      </c>
      <c r="D25" s="11">
        <v>7057114</v>
      </c>
      <c r="E25" s="14">
        <f t="shared" si="0"/>
        <v>98.441463985192584</v>
      </c>
    </row>
    <row r="26" spans="1:5" ht="94.5">
      <c r="A26" s="6" t="s">
        <v>294</v>
      </c>
      <c r="B26" s="8" t="s">
        <v>17</v>
      </c>
      <c r="C26" s="11">
        <v>3004647</v>
      </c>
      <c r="D26" s="11">
        <v>3004647</v>
      </c>
      <c r="E26" s="14">
        <f t="shared" si="0"/>
        <v>100</v>
      </c>
    </row>
    <row r="27" spans="1:5" ht="63">
      <c r="A27" s="6" t="s">
        <v>295</v>
      </c>
      <c r="B27" s="8" t="s">
        <v>18</v>
      </c>
      <c r="C27" s="11">
        <v>44645600</v>
      </c>
      <c r="D27" s="11">
        <v>33493000</v>
      </c>
      <c r="E27" s="14">
        <f t="shared" si="0"/>
        <v>75.019710788969121</v>
      </c>
    </row>
    <row r="28" spans="1:5" ht="110.25">
      <c r="A28" s="6" t="s">
        <v>296</v>
      </c>
      <c r="B28" s="8" t="s">
        <v>19</v>
      </c>
      <c r="C28" s="11">
        <v>106022300</v>
      </c>
      <c r="D28" s="11">
        <v>76784454.689999998</v>
      </c>
      <c r="E28" s="14">
        <f t="shared" si="0"/>
        <v>72.422928657461682</v>
      </c>
    </row>
    <row r="29" spans="1:5" ht="110.25">
      <c r="A29" s="6" t="s">
        <v>297</v>
      </c>
      <c r="B29" s="8" t="s">
        <v>20</v>
      </c>
      <c r="C29" s="11">
        <v>499078023.63999999</v>
      </c>
      <c r="D29" s="11">
        <v>372244619.31999999</v>
      </c>
      <c r="E29" s="14">
        <f t="shared" si="0"/>
        <v>74.586457765672179</v>
      </c>
    </row>
    <row r="30" spans="1:5" ht="78.75">
      <c r="A30" s="6" t="s">
        <v>298</v>
      </c>
      <c r="B30" s="8" t="s">
        <v>21</v>
      </c>
      <c r="C30" s="11">
        <v>34617560</v>
      </c>
      <c r="D30" s="11">
        <v>12248635.859999999</v>
      </c>
      <c r="E30" s="14">
        <f t="shared" si="0"/>
        <v>35.382724432340119</v>
      </c>
    </row>
    <row r="31" spans="1:5" ht="63">
      <c r="A31" s="6" t="s">
        <v>299</v>
      </c>
      <c r="B31" s="12" t="s">
        <v>22</v>
      </c>
      <c r="C31" s="11">
        <v>8970900</v>
      </c>
      <c r="D31" s="11">
        <v>8299921.8499999996</v>
      </c>
      <c r="E31" s="14">
        <f t="shared" si="0"/>
        <v>92.520503516926951</v>
      </c>
    </row>
    <row r="32" spans="1:5" ht="47.25">
      <c r="A32" s="6" t="s">
        <v>300</v>
      </c>
      <c r="B32" s="12" t="s">
        <v>23</v>
      </c>
      <c r="C32" s="11">
        <v>300000</v>
      </c>
      <c r="D32" s="11">
        <v>129575</v>
      </c>
      <c r="E32" s="14">
        <f t="shared" si="0"/>
        <v>43.19166666666667</v>
      </c>
    </row>
    <row r="33" spans="1:5" ht="47.25">
      <c r="A33" s="6" t="s">
        <v>301</v>
      </c>
      <c r="B33" s="12" t="s">
        <v>24</v>
      </c>
      <c r="C33" s="11">
        <v>330390694.54000002</v>
      </c>
      <c r="D33" s="11">
        <v>220513842.05000001</v>
      </c>
      <c r="E33" s="14">
        <f t="shared" si="0"/>
        <v>66.743357392985729</v>
      </c>
    </row>
    <row r="34" spans="1:5" ht="47.25">
      <c r="A34" s="6" t="s">
        <v>302</v>
      </c>
      <c r="B34" s="12" t="s">
        <v>25</v>
      </c>
      <c r="C34" s="11">
        <v>1281365.3999999999</v>
      </c>
      <c r="D34" s="11">
        <v>1281365.3999999999</v>
      </c>
      <c r="E34" s="14">
        <f t="shared" si="0"/>
        <v>100</v>
      </c>
    </row>
    <row r="35" spans="1:5" ht="78.75">
      <c r="A35" s="6" t="s">
        <v>303</v>
      </c>
      <c r="B35" s="8" t="s">
        <v>26</v>
      </c>
      <c r="C35" s="11">
        <v>515112.5</v>
      </c>
      <c r="D35" s="11">
        <v>265794</v>
      </c>
      <c r="E35" s="14">
        <f t="shared" si="0"/>
        <v>51.599213763983599</v>
      </c>
    </row>
    <row r="36" spans="1:5" ht="63">
      <c r="A36" s="6" t="s">
        <v>304</v>
      </c>
      <c r="B36" s="12" t="s">
        <v>27</v>
      </c>
      <c r="C36" s="11">
        <v>5129600</v>
      </c>
      <c r="D36" s="11">
        <v>3016592.86</v>
      </c>
      <c r="E36" s="14">
        <f t="shared" si="0"/>
        <v>58.80756511228946</v>
      </c>
    </row>
    <row r="37" spans="1:5" ht="78.75">
      <c r="A37" s="6" t="s">
        <v>305</v>
      </c>
      <c r="B37" s="8" t="s">
        <v>28</v>
      </c>
      <c r="C37" s="11">
        <v>440000</v>
      </c>
      <c r="D37" s="11">
        <v>440000</v>
      </c>
      <c r="E37" s="14">
        <f t="shared" si="0"/>
        <v>100</v>
      </c>
    </row>
    <row r="38" spans="1:5" ht="63">
      <c r="A38" s="6" t="s">
        <v>306</v>
      </c>
      <c r="B38" s="8" t="s">
        <v>29</v>
      </c>
      <c r="C38" s="11">
        <v>200000</v>
      </c>
      <c r="D38" s="11">
        <v>0</v>
      </c>
      <c r="E38" s="14">
        <f t="shared" si="0"/>
        <v>0</v>
      </c>
    </row>
    <row r="39" spans="1:5" ht="78.75">
      <c r="A39" s="6" t="s">
        <v>307</v>
      </c>
      <c r="B39" s="8" t="s">
        <v>30</v>
      </c>
      <c r="C39" s="11">
        <v>7581960</v>
      </c>
      <c r="D39" s="11">
        <v>4705817.2</v>
      </c>
      <c r="E39" s="14">
        <f t="shared" si="0"/>
        <v>62.065972387087243</v>
      </c>
    </row>
    <row r="40" spans="1:5" ht="63">
      <c r="A40" s="6" t="s">
        <v>308</v>
      </c>
      <c r="B40" s="12" t="s">
        <v>31</v>
      </c>
      <c r="C40" s="11">
        <v>1040000</v>
      </c>
      <c r="D40" s="11">
        <v>0</v>
      </c>
      <c r="E40" s="14">
        <f t="shared" si="0"/>
        <v>0</v>
      </c>
    </row>
    <row r="41" spans="1:5" ht="94.5">
      <c r="A41" s="6" t="s">
        <v>309</v>
      </c>
      <c r="B41" s="8" t="s">
        <v>32</v>
      </c>
      <c r="C41" s="11">
        <v>50079579.579999998</v>
      </c>
      <c r="D41" s="11">
        <v>23979779.77</v>
      </c>
      <c r="E41" s="14">
        <f t="shared" si="0"/>
        <v>47.883348804263264</v>
      </c>
    </row>
    <row r="42" spans="1:5" ht="63">
      <c r="A42" s="6" t="s">
        <v>310</v>
      </c>
      <c r="B42" s="8" t="s">
        <v>33</v>
      </c>
      <c r="C42" s="11">
        <v>3648360</v>
      </c>
      <c r="D42" s="11">
        <v>136786.85999999999</v>
      </c>
      <c r="E42" s="14">
        <f t="shared" si="0"/>
        <v>3.7492698089004368</v>
      </c>
    </row>
    <row r="43" spans="1:5" ht="63">
      <c r="A43" s="6" t="s">
        <v>311</v>
      </c>
      <c r="B43" s="12" t="s">
        <v>34</v>
      </c>
      <c r="C43" s="11">
        <v>7251579</v>
      </c>
      <c r="D43" s="11">
        <v>0</v>
      </c>
      <c r="E43" s="14">
        <f t="shared" si="0"/>
        <v>0</v>
      </c>
    </row>
    <row r="44" spans="1:5" ht="63">
      <c r="A44" s="6" t="s">
        <v>312</v>
      </c>
      <c r="B44" s="12" t="s">
        <v>35</v>
      </c>
      <c r="C44" s="11">
        <v>4259260</v>
      </c>
      <c r="D44" s="11">
        <v>979284.74</v>
      </c>
      <c r="E44" s="14">
        <f t="shared" si="0"/>
        <v>22.991898592713287</v>
      </c>
    </row>
    <row r="45" spans="1:5" ht="63">
      <c r="A45" s="6" t="s">
        <v>313</v>
      </c>
      <c r="B45" s="12" t="s">
        <v>36</v>
      </c>
      <c r="C45" s="11">
        <v>8378788</v>
      </c>
      <c r="D45" s="11">
        <v>6149391.9000000004</v>
      </c>
      <c r="E45" s="14">
        <f t="shared" si="0"/>
        <v>73.392379661593054</v>
      </c>
    </row>
    <row r="46" spans="1:5" ht="63">
      <c r="A46" s="6" t="s">
        <v>314</v>
      </c>
      <c r="B46" s="12" t="s">
        <v>37</v>
      </c>
      <c r="C46" s="11">
        <v>4085100</v>
      </c>
      <c r="D46" s="11">
        <v>0</v>
      </c>
      <c r="E46" s="14">
        <f t="shared" si="0"/>
        <v>0</v>
      </c>
    </row>
    <row r="47" spans="1:5" ht="63">
      <c r="A47" s="6" t="s">
        <v>315</v>
      </c>
      <c r="B47" s="12" t="s">
        <v>38</v>
      </c>
      <c r="C47" s="11">
        <v>14609346</v>
      </c>
      <c r="D47" s="11">
        <v>360214.5</v>
      </c>
      <c r="E47" s="14">
        <f t="shared" si="0"/>
        <v>2.4656442526585378</v>
      </c>
    </row>
    <row r="48" spans="1:5" ht="94.5">
      <c r="A48" s="6" t="s">
        <v>316</v>
      </c>
      <c r="B48" s="8" t="s">
        <v>39</v>
      </c>
      <c r="C48" s="11">
        <v>9245900</v>
      </c>
      <c r="D48" s="11">
        <v>9233827.1400000006</v>
      </c>
      <c r="E48" s="14">
        <f t="shared" si="0"/>
        <v>99.869424717983108</v>
      </c>
    </row>
    <row r="49" spans="1:5" ht="63">
      <c r="A49" s="6" t="s">
        <v>317</v>
      </c>
      <c r="B49" s="8" t="s">
        <v>40</v>
      </c>
      <c r="C49" s="11">
        <v>1150060</v>
      </c>
      <c r="D49" s="11">
        <v>287515</v>
      </c>
      <c r="E49" s="14">
        <f t="shared" si="0"/>
        <v>25</v>
      </c>
    </row>
    <row r="50" spans="1:5" ht="31.5">
      <c r="A50" s="6" t="s">
        <v>196</v>
      </c>
      <c r="B50" s="8" t="s">
        <v>197</v>
      </c>
      <c r="C50" s="11">
        <f>SUM(C51:C57)</f>
        <v>84327091.010000005</v>
      </c>
      <c r="D50" s="11">
        <f>SUM(D51:D57)</f>
        <v>52166232.260000005</v>
      </c>
      <c r="E50" s="14">
        <f t="shared" si="0"/>
        <v>61.86177138947415</v>
      </c>
    </row>
    <row r="51" spans="1:5" ht="63">
      <c r="A51" s="6" t="s">
        <v>318</v>
      </c>
      <c r="B51" s="8" t="s">
        <v>41</v>
      </c>
      <c r="C51" s="11">
        <v>466900</v>
      </c>
      <c r="D51" s="11">
        <v>151530</v>
      </c>
      <c r="E51" s="14">
        <f t="shared" si="0"/>
        <v>32.454487042193186</v>
      </c>
    </row>
    <row r="52" spans="1:5" ht="94.5">
      <c r="A52" s="6" t="s">
        <v>319</v>
      </c>
      <c r="B52" s="8" t="s">
        <v>42</v>
      </c>
      <c r="C52" s="11">
        <v>270861</v>
      </c>
      <c r="D52" s="11">
        <v>241500</v>
      </c>
      <c r="E52" s="14">
        <f t="shared" si="0"/>
        <v>89.160122719771394</v>
      </c>
    </row>
    <row r="53" spans="1:5" ht="78.75">
      <c r="A53" s="6" t="s">
        <v>320</v>
      </c>
      <c r="B53" s="8" t="s">
        <v>43</v>
      </c>
      <c r="C53" s="11">
        <v>7132850</v>
      </c>
      <c r="D53" s="11">
        <v>4171074.57</v>
      </c>
      <c r="E53" s="14">
        <f t="shared" si="0"/>
        <v>58.476970215271592</v>
      </c>
    </row>
    <row r="54" spans="1:5" ht="78.75">
      <c r="A54" s="6" t="s">
        <v>321</v>
      </c>
      <c r="B54" s="8" t="s">
        <v>44</v>
      </c>
      <c r="C54" s="11">
        <v>32000580.010000002</v>
      </c>
      <c r="D54" s="11">
        <v>17973839.620000001</v>
      </c>
      <c r="E54" s="14">
        <f t="shared" si="0"/>
        <v>56.167230763890139</v>
      </c>
    </row>
    <row r="55" spans="1:5" ht="126">
      <c r="A55" s="6" t="s">
        <v>322</v>
      </c>
      <c r="B55" s="8" t="s">
        <v>45</v>
      </c>
      <c r="C55" s="11">
        <v>272900</v>
      </c>
      <c r="D55" s="11">
        <v>166023.53</v>
      </c>
      <c r="E55" s="14">
        <f t="shared" si="0"/>
        <v>60.83676438255771</v>
      </c>
    </row>
    <row r="56" spans="1:5" ht="63">
      <c r="A56" s="6" t="s">
        <v>323</v>
      </c>
      <c r="B56" s="8" t="s">
        <v>46</v>
      </c>
      <c r="C56" s="11">
        <v>8623300</v>
      </c>
      <c r="D56" s="11">
        <v>5754113.71</v>
      </c>
      <c r="E56" s="14">
        <f t="shared" si="0"/>
        <v>66.727513944777527</v>
      </c>
    </row>
    <row r="57" spans="1:5" ht="63">
      <c r="A57" s="6" t="s">
        <v>324</v>
      </c>
      <c r="B57" s="12" t="s">
        <v>47</v>
      </c>
      <c r="C57" s="11">
        <v>35559700</v>
      </c>
      <c r="D57" s="11">
        <v>23708150.829999998</v>
      </c>
      <c r="E57" s="14">
        <f t="shared" si="0"/>
        <v>66.671402823983328</v>
      </c>
    </row>
    <row r="58" spans="1:5" ht="15.75">
      <c r="A58" s="6" t="s">
        <v>198</v>
      </c>
      <c r="B58" s="12" t="s">
        <v>200</v>
      </c>
      <c r="C58" s="11">
        <f>C59+C68+C90+C99</f>
        <v>243107796</v>
      </c>
      <c r="D58" s="11">
        <f>D59+D68+D90+D99</f>
        <v>168076517.38</v>
      </c>
      <c r="E58" s="14">
        <f t="shared" si="0"/>
        <v>69.136621756054254</v>
      </c>
    </row>
    <row r="59" spans="1:5" ht="15.75">
      <c r="A59" s="6" t="s">
        <v>199</v>
      </c>
      <c r="B59" s="12" t="s">
        <v>201</v>
      </c>
      <c r="C59" s="11">
        <f>SUM(C60:C67)</f>
        <v>36303954</v>
      </c>
      <c r="D59" s="11">
        <f>SUM(D60:D67)</f>
        <v>26692304.649999999</v>
      </c>
      <c r="E59" s="14">
        <f t="shared" si="0"/>
        <v>73.524510994036632</v>
      </c>
    </row>
    <row r="60" spans="1:5" ht="63">
      <c r="A60" s="6" t="s">
        <v>325</v>
      </c>
      <c r="B60" s="8" t="s">
        <v>48</v>
      </c>
      <c r="C60" s="11">
        <v>785600</v>
      </c>
      <c r="D60" s="11">
        <v>392800</v>
      </c>
      <c r="E60" s="14">
        <f t="shared" si="0"/>
        <v>50</v>
      </c>
    </row>
    <row r="61" spans="1:5" ht="47.25">
      <c r="A61" s="6" t="s">
        <v>326</v>
      </c>
      <c r="B61" s="12" t="s">
        <v>49</v>
      </c>
      <c r="C61" s="11">
        <v>305985</v>
      </c>
      <c r="D61" s="11">
        <v>229288.75</v>
      </c>
      <c r="E61" s="14">
        <f t="shared" si="0"/>
        <v>74.934637318822823</v>
      </c>
    </row>
    <row r="62" spans="1:5" ht="78.75">
      <c r="A62" s="6" t="s">
        <v>327</v>
      </c>
      <c r="B62" s="8" t="s">
        <v>50</v>
      </c>
      <c r="C62" s="11">
        <v>90287</v>
      </c>
      <c r="D62" s="11">
        <v>83814.8</v>
      </c>
      <c r="E62" s="14">
        <f t="shared" si="0"/>
        <v>92.831526133330385</v>
      </c>
    </row>
    <row r="63" spans="1:5" ht="63">
      <c r="A63" s="6" t="s">
        <v>328</v>
      </c>
      <c r="B63" s="12" t="s">
        <v>51</v>
      </c>
      <c r="C63" s="11">
        <v>31667500</v>
      </c>
      <c r="D63" s="11">
        <v>23456317.079999998</v>
      </c>
      <c r="E63" s="14">
        <f t="shared" si="0"/>
        <v>74.070631025499324</v>
      </c>
    </row>
    <row r="64" spans="1:5" ht="63">
      <c r="A64" s="6" t="s">
        <v>329</v>
      </c>
      <c r="B64" s="8" t="s">
        <v>52</v>
      </c>
      <c r="C64" s="11">
        <v>2019000</v>
      </c>
      <c r="D64" s="11">
        <v>1485062.02</v>
      </c>
      <c r="E64" s="14">
        <f t="shared" si="0"/>
        <v>73.554334819217431</v>
      </c>
    </row>
    <row r="65" spans="1:5" ht="63">
      <c r="A65" s="6" t="s">
        <v>330</v>
      </c>
      <c r="B65" s="12" t="s">
        <v>53</v>
      </c>
      <c r="C65" s="11">
        <v>323150</v>
      </c>
      <c r="D65" s="11">
        <v>323150</v>
      </c>
      <c r="E65" s="14">
        <f t="shared" si="0"/>
        <v>100</v>
      </c>
    </row>
    <row r="66" spans="1:5" ht="47.25">
      <c r="A66" s="6" t="s">
        <v>331</v>
      </c>
      <c r="B66" s="12" t="s">
        <v>54</v>
      </c>
      <c r="C66" s="11">
        <v>471872</v>
      </c>
      <c r="D66" s="11">
        <v>471872</v>
      </c>
      <c r="E66" s="14">
        <f t="shared" si="0"/>
        <v>100</v>
      </c>
    </row>
    <row r="67" spans="1:5" ht="47.25">
      <c r="A67" s="6" t="s">
        <v>332</v>
      </c>
      <c r="B67" s="12" t="s">
        <v>55</v>
      </c>
      <c r="C67" s="11">
        <v>640560</v>
      </c>
      <c r="D67" s="11">
        <v>250000</v>
      </c>
      <c r="E67" s="14">
        <f t="shared" si="0"/>
        <v>39.028350193580614</v>
      </c>
    </row>
    <row r="68" spans="1:5" ht="15.75">
      <c r="A68" s="6" t="s">
        <v>202</v>
      </c>
      <c r="B68" s="12" t="s">
        <v>203</v>
      </c>
      <c r="C68" s="11">
        <f>SUM(C69:C89)</f>
        <v>151682602</v>
      </c>
      <c r="D68" s="11">
        <f>SUM(D69:D89)</f>
        <v>99929554.199999988</v>
      </c>
      <c r="E68" s="14">
        <f t="shared" si="0"/>
        <v>65.880696192171058</v>
      </c>
    </row>
    <row r="69" spans="1:5" ht="63">
      <c r="A69" s="6" t="s">
        <v>333</v>
      </c>
      <c r="B69" s="8" t="s">
        <v>56</v>
      </c>
      <c r="C69" s="11">
        <v>2641500</v>
      </c>
      <c r="D69" s="11">
        <v>1320750</v>
      </c>
      <c r="E69" s="14">
        <f t="shared" si="0"/>
        <v>50</v>
      </c>
    </row>
    <row r="70" spans="1:5" ht="47.25">
      <c r="A70" s="6" t="s">
        <v>334</v>
      </c>
      <c r="B70" s="12" t="s">
        <v>57</v>
      </c>
      <c r="C70" s="11">
        <v>1028915</v>
      </c>
      <c r="D70" s="11">
        <v>771686.11</v>
      </c>
      <c r="E70" s="14">
        <f t="shared" si="0"/>
        <v>74.999986393433858</v>
      </c>
    </row>
    <row r="71" spans="1:5" ht="78.75">
      <c r="A71" s="6" t="s">
        <v>335</v>
      </c>
      <c r="B71" s="8" t="s">
        <v>58</v>
      </c>
      <c r="C71" s="11">
        <v>2509981</v>
      </c>
      <c r="D71" s="11">
        <v>1569718.48</v>
      </c>
      <c r="E71" s="14">
        <f t="shared" si="0"/>
        <v>62.539058263787652</v>
      </c>
    </row>
    <row r="72" spans="1:5" ht="47.25">
      <c r="A72" s="6" t="s">
        <v>336</v>
      </c>
      <c r="B72" s="12" t="s">
        <v>59</v>
      </c>
      <c r="C72" s="11">
        <v>650000</v>
      </c>
      <c r="D72" s="11">
        <v>487493.5</v>
      </c>
      <c r="E72" s="14">
        <f t="shared" si="0"/>
        <v>74.998999999999995</v>
      </c>
    </row>
    <row r="73" spans="1:5" ht="47.25">
      <c r="A73" s="6" t="s">
        <v>337</v>
      </c>
      <c r="B73" s="12" t="s">
        <v>60</v>
      </c>
      <c r="C73" s="11">
        <v>37484220</v>
      </c>
      <c r="D73" s="11">
        <v>27535495.879999999</v>
      </c>
      <c r="E73" s="14">
        <f t="shared" ref="E73:E136" si="1">D73*100/C73</f>
        <v>73.458900518671584</v>
      </c>
    </row>
    <row r="74" spans="1:5" ht="63">
      <c r="A74" s="6" t="s">
        <v>338</v>
      </c>
      <c r="B74" s="8" t="s">
        <v>61</v>
      </c>
      <c r="C74" s="11">
        <v>13896229</v>
      </c>
      <c r="D74" s="11">
        <v>10126977.41</v>
      </c>
      <c r="E74" s="14">
        <f t="shared" si="1"/>
        <v>72.875723406688252</v>
      </c>
    </row>
    <row r="75" spans="1:5" ht="63">
      <c r="A75" s="6" t="s">
        <v>339</v>
      </c>
      <c r="B75" s="8" t="s">
        <v>62</v>
      </c>
      <c r="C75" s="11">
        <v>3191700</v>
      </c>
      <c r="D75" s="11">
        <v>2116705.29</v>
      </c>
      <c r="E75" s="14">
        <f t="shared" si="1"/>
        <v>66.319055362346091</v>
      </c>
    </row>
    <row r="76" spans="1:5" ht="78.75">
      <c r="A76" s="6" t="s">
        <v>340</v>
      </c>
      <c r="B76" s="8" t="s">
        <v>63</v>
      </c>
      <c r="C76" s="11">
        <v>7123100</v>
      </c>
      <c r="D76" s="11">
        <v>4868545.25</v>
      </c>
      <c r="E76" s="14">
        <f t="shared" si="1"/>
        <v>68.348685965380241</v>
      </c>
    </row>
    <row r="77" spans="1:5" ht="63">
      <c r="A77" s="6" t="s">
        <v>341</v>
      </c>
      <c r="B77" s="8" t="s">
        <v>64</v>
      </c>
      <c r="C77" s="11">
        <v>9784400</v>
      </c>
      <c r="D77" s="11">
        <v>7054344.5499999998</v>
      </c>
      <c r="E77" s="14">
        <f t="shared" si="1"/>
        <v>72.097875700094022</v>
      </c>
    </row>
    <row r="78" spans="1:5" ht="63">
      <c r="A78" s="6" t="s">
        <v>342</v>
      </c>
      <c r="B78" s="8" t="s">
        <v>65</v>
      </c>
      <c r="C78" s="11">
        <v>13214300</v>
      </c>
      <c r="D78" s="11">
        <v>9651189.1500000004</v>
      </c>
      <c r="E78" s="14">
        <f t="shared" si="1"/>
        <v>73.035947042219419</v>
      </c>
    </row>
    <row r="79" spans="1:5" ht="63">
      <c r="A79" s="6" t="s">
        <v>343</v>
      </c>
      <c r="B79" s="8" t="s">
        <v>66</v>
      </c>
      <c r="C79" s="11">
        <v>14992500</v>
      </c>
      <c r="D79" s="11">
        <v>9562381.0299999993</v>
      </c>
      <c r="E79" s="14">
        <f t="shared" si="1"/>
        <v>63.781097415374347</v>
      </c>
    </row>
    <row r="80" spans="1:5" ht="63">
      <c r="A80" s="6" t="s">
        <v>344</v>
      </c>
      <c r="B80" s="8" t="s">
        <v>67</v>
      </c>
      <c r="C80" s="11">
        <v>3344000</v>
      </c>
      <c r="D80" s="11">
        <v>2257650.0499999998</v>
      </c>
      <c r="E80" s="14">
        <f t="shared" si="1"/>
        <v>67.51345843301435</v>
      </c>
    </row>
    <row r="81" spans="1:5" ht="63">
      <c r="A81" s="6" t="s">
        <v>345</v>
      </c>
      <c r="B81" s="8" t="s">
        <v>68</v>
      </c>
      <c r="C81" s="11">
        <v>2475200</v>
      </c>
      <c r="D81" s="11">
        <v>1795706.05</v>
      </c>
      <c r="E81" s="14">
        <f t="shared" si="1"/>
        <v>72.54791734001293</v>
      </c>
    </row>
    <row r="82" spans="1:5" ht="63">
      <c r="A82" s="6" t="s">
        <v>346</v>
      </c>
      <c r="B82" s="8" t="s">
        <v>69</v>
      </c>
      <c r="C82" s="11">
        <v>1592600</v>
      </c>
      <c r="D82" s="11">
        <v>1167474</v>
      </c>
      <c r="E82" s="14">
        <f t="shared" si="1"/>
        <v>73.306166017832481</v>
      </c>
    </row>
    <row r="83" spans="1:5" ht="63">
      <c r="A83" s="6" t="s">
        <v>347</v>
      </c>
      <c r="B83" s="8" t="s">
        <v>70</v>
      </c>
      <c r="C83" s="11">
        <v>14500000</v>
      </c>
      <c r="D83" s="11">
        <v>9822671.4600000009</v>
      </c>
      <c r="E83" s="14">
        <f t="shared" si="1"/>
        <v>67.742561793103462</v>
      </c>
    </row>
    <row r="84" spans="1:5" ht="78.75">
      <c r="A84" s="6" t="s">
        <v>348</v>
      </c>
      <c r="B84" s="8" t="s">
        <v>71</v>
      </c>
      <c r="C84" s="11">
        <v>13316100</v>
      </c>
      <c r="D84" s="11">
        <v>8394123.1199999992</v>
      </c>
      <c r="E84" s="14">
        <f t="shared" si="1"/>
        <v>63.037399238515775</v>
      </c>
    </row>
    <row r="85" spans="1:5" ht="63">
      <c r="A85" s="6" t="s">
        <v>349</v>
      </c>
      <c r="B85" s="8" t="s">
        <v>72</v>
      </c>
      <c r="C85" s="11">
        <v>2154300</v>
      </c>
      <c r="D85" s="11">
        <v>1326642.8700000001</v>
      </c>
      <c r="E85" s="14">
        <f t="shared" si="1"/>
        <v>61.58115722044284</v>
      </c>
    </row>
    <row r="86" spans="1:5" ht="63">
      <c r="A86" s="6" t="s">
        <v>350</v>
      </c>
      <c r="B86" s="12" t="s">
        <v>73</v>
      </c>
      <c r="C86" s="11">
        <v>2576300</v>
      </c>
      <c r="D86" s="11">
        <v>0</v>
      </c>
      <c r="E86" s="14">
        <f t="shared" si="1"/>
        <v>0</v>
      </c>
    </row>
    <row r="87" spans="1:5" ht="47.25">
      <c r="A87" s="6" t="s">
        <v>351</v>
      </c>
      <c r="B87" s="12" t="s">
        <v>74</v>
      </c>
      <c r="C87" s="11">
        <v>3987460</v>
      </c>
      <c r="D87" s="11">
        <v>0</v>
      </c>
      <c r="E87" s="14">
        <f t="shared" si="1"/>
        <v>0</v>
      </c>
    </row>
    <row r="88" spans="1:5" ht="47.25">
      <c r="A88" s="6" t="s">
        <v>352</v>
      </c>
      <c r="B88" s="12" t="s">
        <v>75</v>
      </c>
      <c r="C88" s="11">
        <v>100000</v>
      </c>
      <c r="D88" s="11">
        <v>100000</v>
      </c>
      <c r="E88" s="14">
        <f t="shared" si="1"/>
        <v>100</v>
      </c>
    </row>
    <row r="89" spans="1:5" ht="78.75">
      <c r="A89" s="6" t="s">
        <v>353</v>
      </c>
      <c r="B89" s="8" t="s">
        <v>76</v>
      </c>
      <c r="C89" s="11">
        <v>1119797</v>
      </c>
      <c r="D89" s="11">
        <v>0</v>
      </c>
      <c r="E89" s="14">
        <f t="shared" si="1"/>
        <v>0</v>
      </c>
    </row>
    <row r="90" spans="1:5" ht="31.5">
      <c r="A90" s="6" t="s">
        <v>204</v>
      </c>
      <c r="B90" s="8" t="s">
        <v>205</v>
      </c>
      <c r="C90" s="11">
        <f>SUM(C91:C98)</f>
        <v>52212915</v>
      </c>
      <c r="D90" s="11">
        <f>SUM(D91:D98)</f>
        <v>39370928.910000004</v>
      </c>
      <c r="E90" s="14">
        <f t="shared" si="1"/>
        <v>75.404579326781516</v>
      </c>
    </row>
    <row r="91" spans="1:5" ht="78.75">
      <c r="A91" s="6" t="s">
        <v>354</v>
      </c>
      <c r="B91" s="8" t="s">
        <v>77</v>
      </c>
      <c r="C91" s="11">
        <v>821600</v>
      </c>
      <c r="D91" s="11">
        <v>397283.42</v>
      </c>
      <c r="E91" s="14">
        <f t="shared" si="1"/>
        <v>48.354846640701069</v>
      </c>
    </row>
    <row r="92" spans="1:5" ht="63">
      <c r="A92" s="6" t="s">
        <v>355</v>
      </c>
      <c r="B92" s="8" t="s">
        <v>78</v>
      </c>
      <c r="C92" s="11">
        <v>193000</v>
      </c>
      <c r="D92" s="11">
        <v>144750</v>
      </c>
      <c r="E92" s="14">
        <f t="shared" si="1"/>
        <v>75</v>
      </c>
    </row>
    <row r="93" spans="1:5" ht="78.75">
      <c r="A93" s="6" t="s">
        <v>356</v>
      </c>
      <c r="B93" s="8" t="s">
        <v>79</v>
      </c>
      <c r="C93" s="11">
        <v>180574</v>
      </c>
      <c r="D93" s="11">
        <v>166938.72</v>
      </c>
      <c r="E93" s="14">
        <f t="shared" si="1"/>
        <v>92.448923986841962</v>
      </c>
    </row>
    <row r="94" spans="1:5" ht="47.25">
      <c r="A94" s="6" t="s">
        <v>357</v>
      </c>
      <c r="B94" s="12" t="s">
        <v>80</v>
      </c>
      <c r="C94" s="11">
        <v>12419900</v>
      </c>
      <c r="D94" s="11">
        <v>9528068.3100000005</v>
      </c>
      <c r="E94" s="14">
        <f t="shared" si="1"/>
        <v>76.716143527725663</v>
      </c>
    </row>
    <row r="95" spans="1:5" ht="63">
      <c r="A95" s="6" t="s">
        <v>358</v>
      </c>
      <c r="B95" s="12" t="s">
        <v>81</v>
      </c>
      <c r="C95" s="11">
        <v>34179200</v>
      </c>
      <c r="D95" s="11">
        <v>25278491.440000001</v>
      </c>
      <c r="E95" s="14">
        <f t="shared" si="1"/>
        <v>73.958698389663894</v>
      </c>
    </row>
    <row r="96" spans="1:5" ht="63">
      <c r="A96" s="6" t="s">
        <v>359</v>
      </c>
      <c r="B96" s="12" t="s">
        <v>82</v>
      </c>
      <c r="C96" s="11">
        <v>732510</v>
      </c>
      <c r="D96" s="11">
        <v>592496.18000000005</v>
      </c>
      <c r="E96" s="14">
        <f t="shared" si="1"/>
        <v>80.885746269675508</v>
      </c>
    </row>
    <row r="97" spans="1:5" ht="63">
      <c r="A97" s="6" t="s">
        <v>360</v>
      </c>
      <c r="B97" s="12" t="s">
        <v>83</v>
      </c>
      <c r="C97" s="11">
        <v>3132901</v>
      </c>
      <c r="D97" s="11">
        <v>3132901</v>
      </c>
      <c r="E97" s="14">
        <f t="shared" si="1"/>
        <v>100</v>
      </c>
    </row>
    <row r="98" spans="1:5" ht="63">
      <c r="A98" s="6" t="s">
        <v>361</v>
      </c>
      <c r="B98" s="8" t="s">
        <v>84</v>
      </c>
      <c r="C98" s="11">
        <v>553230</v>
      </c>
      <c r="D98" s="11">
        <v>129999.84</v>
      </c>
      <c r="E98" s="14">
        <f t="shared" si="1"/>
        <v>23.49833523127813</v>
      </c>
    </row>
    <row r="99" spans="1:5" ht="15.75">
      <c r="A99" s="6" t="s">
        <v>206</v>
      </c>
      <c r="B99" s="8" t="s">
        <v>207</v>
      </c>
      <c r="C99" s="11">
        <f>SUM(C100:C103)</f>
        <v>2908325</v>
      </c>
      <c r="D99" s="11">
        <f>SUM(D100:D103)</f>
        <v>2083729.6199999999</v>
      </c>
      <c r="E99" s="14">
        <f t="shared" si="1"/>
        <v>71.64706901738974</v>
      </c>
    </row>
    <row r="100" spans="1:5" ht="63">
      <c r="A100" s="6" t="s">
        <v>362</v>
      </c>
      <c r="B100" s="8" t="s">
        <v>85</v>
      </c>
      <c r="C100" s="11">
        <v>26100</v>
      </c>
      <c r="D100" s="11">
        <v>9999.36</v>
      </c>
      <c r="E100" s="14">
        <f t="shared" si="1"/>
        <v>38.311724137931037</v>
      </c>
    </row>
    <row r="101" spans="1:5" ht="78.75">
      <c r="A101" s="6" t="s">
        <v>363</v>
      </c>
      <c r="B101" s="8" t="s">
        <v>86</v>
      </c>
      <c r="C101" s="11">
        <v>36115</v>
      </c>
      <c r="D101" s="11">
        <v>33929.599999999999</v>
      </c>
      <c r="E101" s="14">
        <f t="shared" si="1"/>
        <v>93.948774747334909</v>
      </c>
    </row>
    <row r="102" spans="1:5" ht="47.25">
      <c r="A102" s="6" t="s">
        <v>364</v>
      </c>
      <c r="B102" s="12" t="s">
        <v>87</v>
      </c>
      <c r="C102" s="11">
        <v>110210</v>
      </c>
      <c r="D102" s="11">
        <v>63698</v>
      </c>
      <c r="E102" s="14">
        <f t="shared" si="1"/>
        <v>57.796933127665369</v>
      </c>
    </row>
    <row r="103" spans="1:5" ht="47.25">
      <c r="A103" s="6" t="s">
        <v>365</v>
      </c>
      <c r="B103" s="12" t="s">
        <v>88</v>
      </c>
      <c r="C103" s="11">
        <v>2735900</v>
      </c>
      <c r="D103" s="11">
        <v>1976102.66</v>
      </c>
      <c r="E103" s="14">
        <f t="shared" si="1"/>
        <v>72.22861434993969</v>
      </c>
    </row>
    <row r="104" spans="1:5" ht="15.75">
      <c r="A104" s="6" t="s">
        <v>208</v>
      </c>
      <c r="B104" s="12" t="s">
        <v>210</v>
      </c>
      <c r="C104" s="11">
        <f>C105+C113</f>
        <v>5767071.9800000004</v>
      </c>
      <c r="D104" s="11">
        <f>D105+D113</f>
        <v>4062978.83</v>
      </c>
      <c r="E104" s="14">
        <f t="shared" si="1"/>
        <v>70.451328578701037</v>
      </c>
    </row>
    <row r="105" spans="1:5" ht="31.5">
      <c r="A105" s="6" t="s">
        <v>209</v>
      </c>
      <c r="B105" s="12" t="s">
        <v>211</v>
      </c>
      <c r="C105" s="11">
        <f>SUM(C106:C112)</f>
        <v>5717071.9800000004</v>
      </c>
      <c r="D105" s="11">
        <f>SUM(D106:D112)</f>
        <v>4021651.94</v>
      </c>
      <c r="E105" s="14">
        <f t="shared" si="1"/>
        <v>70.344609164777381</v>
      </c>
    </row>
    <row r="106" spans="1:5" ht="63">
      <c r="A106" s="6" t="s">
        <v>366</v>
      </c>
      <c r="B106" s="8" t="s">
        <v>89</v>
      </c>
      <c r="C106" s="11">
        <v>30200</v>
      </c>
      <c r="D106" s="11">
        <v>11570.87</v>
      </c>
      <c r="E106" s="14">
        <f t="shared" si="1"/>
        <v>38.314139072847681</v>
      </c>
    </row>
    <row r="107" spans="1:5" ht="78.75">
      <c r="A107" s="6" t="s">
        <v>367</v>
      </c>
      <c r="B107" s="8" t="s">
        <v>90</v>
      </c>
      <c r="C107" s="11">
        <v>36115</v>
      </c>
      <c r="D107" s="11">
        <v>7536.07</v>
      </c>
      <c r="E107" s="14">
        <f t="shared" si="1"/>
        <v>20.866869721722278</v>
      </c>
    </row>
    <row r="108" spans="1:5" ht="47.25">
      <c r="A108" s="6" t="s">
        <v>368</v>
      </c>
      <c r="B108" s="12" t="s">
        <v>91</v>
      </c>
      <c r="C108" s="11">
        <v>403000</v>
      </c>
      <c r="D108" s="11">
        <v>0</v>
      </c>
      <c r="E108" s="14">
        <f t="shared" si="1"/>
        <v>0</v>
      </c>
    </row>
    <row r="109" spans="1:5" ht="47.25">
      <c r="A109" s="6" t="s">
        <v>369</v>
      </c>
      <c r="B109" s="12" t="s">
        <v>92</v>
      </c>
      <c r="C109" s="11">
        <v>2914300</v>
      </c>
      <c r="D109" s="11">
        <v>2190625</v>
      </c>
      <c r="E109" s="14">
        <f t="shared" si="1"/>
        <v>75.168136430703768</v>
      </c>
    </row>
    <row r="110" spans="1:5" ht="63">
      <c r="A110" s="6" t="s">
        <v>370</v>
      </c>
      <c r="B110" s="8" t="s">
        <v>93</v>
      </c>
      <c r="C110" s="11">
        <v>106356.98</v>
      </c>
      <c r="D110" s="11">
        <v>0</v>
      </c>
      <c r="E110" s="14">
        <f t="shared" si="1"/>
        <v>0</v>
      </c>
    </row>
    <row r="111" spans="1:5" ht="63">
      <c r="A111" s="6" t="s">
        <v>371</v>
      </c>
      <c r="B111" s="8" t="s">
        <v>94</v>
      </c>
      <c r="C111" s="11">
        <v>212200</v>
      </c>
      <c r="D111" s="11">
        <v>200000</v>
      </c>
      <c r="E111" s="14">
        <f t="shared" si="1"/>
        <v>94.250706880301607</v>
      </c>
    </row>
    <row r="112" spans="1:5" ht="47.25">
      <c r="A112" s="6" t="s">
        <v>372</v>
      </c>
      <c r="B112" s="12" t="s">
        <v>95</v>
      </c>
      <c r="C112" s="11">
        <v>2014900</v>
      </c>
      <c r="D112" s="11">
        <v>1611920</v>
      </c>
      <c r="E112" s="14">
        <f t="shared" si="1"/>
        <v>80</v>
      </c>
    </row>
    <row r="113" spans="1:5" ht="31.5">
      <c r="A113" s="6" t="s">
        <v>212</v>
      </c>
      <c r="B113" s="12" t="s">
        <v>213</v>
      </c>
      <c r="C113" s="11">
        <f>C114</f>
        <v>50000</v>
      </c>
      <c r="D113" s="11">
        <f>D114</f>
        <v>41326.89</v>
      </c>
      <c r="E113" s="14">
        <f t="shared" si="1"/>
        <v>82.653779999999998</v>
      </c>
    </row>
    <row r="114" spans="1:5" ht="78.75">
      <c r="A114" s="6" t="s">
        <v>373</v>
      </c>
      <c r="B114" s="8" t="s">
        <v>96</v>
      </c>
      <c r="C114" s="11">
        <v>50000</v>
      </c>
      <c r="D114" s="11">
        <v>41326.89</v>
      </c>
      <c r="E114" s="14">
        <f t="shared" si="1"/>
        <v>82.653779999999998</v>
      </c>
    </row>
    <row r="115" spans="1:5" ht="47.25">
      <c r="A115" s="6" t="s">
        <v>214</v>
      </c>
      <c r="B115" s="8" t="s">
        <v>216</v>
      </c>
      <c r="C115" s="11">
        <f>C116</f>
        <v>365295.3</v>
      </c>
      <c r="D115" s="11">
        <f>D116</f>
        <v>365295</v>
      </c>
      <c r="E115" s="14">
        <f t="shared" si="1"/>
        <v>99.999917874661961</v>
      </c>
    </row>
    <row r="116" spans="1:5" ht="31.5">
      <c r="A116" s="6" t="s">
        <v>215</v>
      </c>
      <c r="B116" s="8" t="s">
        <v>217</v>
      </c>
      <c r="C116" s="11">
        <f>C117</f>
        <v>365295.3</v>
      </c>
      <c r="D116" s="11">
        <f>D117</f>
        <v>365295</v>
      </c>
      <c r="E116" s="14">
        <f t="shared" si="1"/>
        <v>99.999917874661961</v>
      </c>
    </row>
    <row r="117" spans="1:5" ht="94.5">
      <c r="A117" s="6" t="s">
        <v>374</v>
      </c>
      <c r="B117" s="8" t="s">
        <v>97</v>
      </c>
      <c r="C117" s="11">
        <v>365295.3</v>
      </c>
      <c r="D117" s="11">
        <v>365295</v>
      </c>
      <c r="E117" s="14">
        <f t="shared" si="1"/>
        <v>99.999917874661961</v>
      </c>
    </row>
    <row r="118" spans="1:5" ht="31.5">
      <c r="A118" s="6" t="s">
        <v>218</v>
      </c>
      <c r="B118" s="8" t="s">
        <v>220</v>
      </c>
      <c r="C118" s="11">
        <f>C119+C123+C125</f>
        <v>158703789.67000002</v>
      </c>
      <c r="D118" s="11">
        <f>D119+D123+D125</f>
        <v>116220763.44</v>
      </c>
      <c r="E118" s="14">
        <f t="shared" si="1"/>
        <v>73.231246513812366</v>
      </c>
    </row>
    <row r="119" spans="1:5" ht="47.25">
      <c r="A119" s="6" t="s">
        <v>219</v>
      </c>
      <c r="B119" s="8" t="s">
        <v>221</v>
      </c>
      <c r="C119" s="11">
        <f>SUM(C120:C122)</f>
        <v>114296100</v>
      </c>
      <c r="D119" s="11">
        <f>SUM(D120:D122)</f>
        <v>85532914</v>
      </c>
      <c r="E119" s="14">
        <f t="shared" si="1"/>
        <v>74.834499164888385</v>
      </c>
    </row>
    <row r="120" spans="1:5" ht="94.5">
      <c r="A120" s="6" t="s">
        <v>375</v>
      </c>
      <c r="B120" s="8" t="s">
        <v>98</v>
      </c>
      <c r="C120" s="11">
        <v>39299000</v>
      </c>
      <c r="D120" s="11">
        <v>29474100</v>
      </c>
      <c r="E120" s="14">
        <f t="shared" si="1"/>
        <v>74.999618310898498</v>
      </c>
    </row>
    <row r="121" spans="1:5" ht="94.5">
      <c r="A121" s="6" t="s">
        <v>376</v>
      </c>
      <c r="B121" s="8" t="s">
        <v>99</v>
      </c>
      <c r="C121" s="11">
        <v>4200000</v>
      </c>
      <c r="D121" s="11">
        <v>3180692</v>
      </c>
      <c r="E121" s="14">
        <f t="shared" si="1"/>
        <v>75.730761904761906</v>
      </c>
    </row>
    <row r="122" spans="1:5" ht="78.75">
      <c r="A122" s="6" t="s">
        <v>377</v>
      </c>
      <c r="B122" s="8" t="s">
        <v>100</v>
      </c>
      <c r="C122" s="11">
        <v>70797100</v>
      </c>
      <c r="D122" s="11">
        <v>52878122</v>
      </c>
      <c r="E122" s="14">
        <f t="shared" si="1"/>
        <v>74.689672317086433</v>
      </c>
    </row>
    <row r="123" spans="1:5" ht="15.75">
      <c r="A123" s="6" t="s">
        <v>222</v>
      </c>
      <c r="B123" s="8" t="s">
        <v>224</v>
      </c>
      <c r="C123" s="11">
        <f>C124</f>
        <v>17000</v>
      </c>
      <c r="D123" s="11">
        <f>D124</f>
        <v>14331.78</v>
      </c>
      <c r="E123" s="14">
        <f t="shared" si="1"/>
        <v>84.304588235294119</v>
      </c>
    </row>
    <row r="124" spans="1:5" ht="63">
      <c r="A124" s="6" t="s">
        <v>378</v>
      </c>
      <c r="B124" s="12" t="s">
        <v>101</v>
      </c>
      <c r="C124" s="11">
        <v>17000</v>
      </c>
      <c r="D124" s="11">
        <v>14331.78</v>
      </c>
      <c r="E124" s="14">
        <f t="shared" si="1"/>
        <v>84.304588235294119</v>
      </c>
    </row>
    <row r="125" spans="1:5" ht="31.5">
      <c r="A125" s="6" t="s">
        <v>223</v>
      </c>
      <c r="B125" s="12" t="s">
        <v>225</v>
      </c>
      <c r="C125" s="11">
        <f>SUM(C126:C133)</f>
        <v>44390689.670000002</v>
      </c>
      <c r="D125" s="11">
        <f>SUM(D126:D133)</f>
        <v>30673517.66</v>
      </c>
      <c r="E125" s="14">
        <f t="shared" si="1"/>
        <v>69.098988747475346</v>
      </c>
    </row>
    <row r="126" spans="1:5" ht="78.75">
      <c r="A126" s="6" t="s">
        <v>379</v>
      </c>
      <c r="B126" s="8" t="s">
        <v>102</v>
      </c>
      <c r="C126" s="11">
        <v>497700</v>
      </c>
      <c r="D126" s="11">
        <v>198024.22</v>
      </c>
      <c r="E126" s="14">
        <f t="shared" si="1"/>
        <v>39.787868193690976</v>
      </c>
    </row>
    <row r="127" spans="1:5" ht="78.75">
      <c r="A127" s="6" t="s">
        <v>380</v>
      </c>
      <c r="B127" s="8" t="s">
        <v>103</v>
      </c>
      <c r="C127" s="11">
        <v>90287</v>
      </c>
      <c r="D127" s="11">
        <v>87636.9</v>
      </c>
      <c r="E127" s="14">
        <f t="shared" si="1"/>
        <v>97.064804456898557</v>
      </c>
    </row>
    <row r="128" spans="1:5" ht="63">
      <c r="A128" s="6" t="s">
        <v>381</v>
      </c>
      <c r="B128" s="8" t="s">
        <v>104</v>
      </c>
      <c r="C128" s="11">
        <v>25645000</v>
      </c>
      <c r="D128" s="11">
        <v>18270829.68</v>
      </c>
      <c r="E128" s="14">
        <f t="shared" si="1"/>
        <v>71.245192747124193</v>
      </c>
    </row>
    <row r="129" spans="1:5" ht="63">
      <c r="A129" s="6" t="s">
        <v>382</v>
      </c>
      <c r="B129" s="12" t="s">
        <v>105</v>
      </c>
      <c r="C129" s="11">
        <v>16143500</v>
      </c>
      <c r="D129" s="11">
        <v>11139231.02</v>
      </c>
      <c r="E129" s="14">
        <f t="shared" si="1"/>
        <v>69.001338123703036</v>
      </c>
    </row>
    <row r="130" spans="1:5" ht="63">
      <c r="A130" s="6" t="s">
        <v>383</v>
      </c>
      <c r="B130" s="8" t="s">
        <v>106</v>
      </c>
      <c r="C130" s="11">
        <v>541296</v>
      </c>
      <c r="D130" s="11">
        <v>405972</v>
      </c>
      <c r="E130" s="14">
        <f t="shared" si="1"/>
        <v>75</v>
      </c>
    </row>
    <row r="131" spans="1:5" ht="63">
      <c r="A131" s="6" t="s">
        <v>384</v>
      </c>
      <c r="B131" s="12" t="s">
        <v>107</v>
      </c>
      <c r="C131" s="11">
        <v>807700</v>
      </c>
      <c r="D131" s="11">
        <v>167165.24</v>
      </c>
      <c r="E131" s="14">
        <f t="shared" si="1"/>
        <v>20.6964516528414</v>
      </c>
    </row>
    <row r="132" spans="1:5" ht="78.75">
      <c r="A132" s="6" t="s">
        <v>385</v>
      </c>
      <c r="B132" s="8" t="s">
        <v>108</v>
      </c>
      <c r="C132" s="11">
        <v>544584</v>
      </c>
      <c r="D132" s="11">
        <v>404658.6</v>
      </c>
      <c r="E132" s="14">
        <f t="shared" si="1"/>
        <v>74.306002379798159</v>
      </c>
    </row>
    <row r="133" spans="1:5" ht="63">
      <c r="A133" s="6" t="s">
        <v>386</v>
      </c>
      <c r="B133" s="8" t="s">
        <v>109</v>
      </c>
      <c r="C133" s="11">
        <v>120622.67</v>
      </c>
      <c r="D133" s="11">
        <v>0</v>
      </c>
      <c r="E133" s="14">
        <f t="shared" si="1"/>
        <v>0</v>
      </c>
    </row>
    <row r="134" spans="1:5" ht="31.5">
      <c r="A134" s="6" t="s">
        <v>226</v>
      </c>
      <c r="B134" s="8" t="s">
        <v>228</v>
      </c>
      <c r="C134" s="11">
        <f>C135</f>
        <v>44851151.759999998</v>
      </c>
      <c r="D134" s="11">
        <f>D135</f>
        <v>19728284.399999999</v>
      </c>
      <c r="E134" s="14">
        <f t="shared" si="1"/>
        <v>43.986126611790709</v>
      </c>
    </row>
    <row r="135" spans="1:5" ht="15.75">
      <c r="A135" s="6" t="s">
        <v>227</v>
      </c>
      <c r="B135" s="8" t="s">
        <v>229</v>
      </c>
      <c r="C135" s="11">
        <f>SUM(C136:C146)</f>
        <v>44851151.759999998</v>
      </c>
      <c r="D135" s="11">
        <f>SUM(D136:D146)</f>
        <v>19728284.399999999</v>
      </c>
      <c r="E135" s="14">
        <f t="shared" si="1"/>
        <v>43.986126611790709</v>
      </c>
    </row>
    <row r="136" spans="1:5" ht="63">
      <c r="A136" s="6" t="s">
        <v>387</v>
      </c>
      <c r="B136" s="8" t="s">
        <v>110</v>
      </c>
      <c r="C136" s="11">
        <v>47700</v>
      </c>
      <c r="D136" s="11">
        <v>15900</v>
      </c>
      <c r="E136" s="14">
        <f t="shared" si="1"/>
        <v>33.333333333333336</v>
      </c>
    </row>
    <row r="137" spans="1:5" ht="78.75">
      <c r="A137" s="6" t="s">
        <v>388</v>
      </c>
      <c r="B137" s="8" t="s">
        <v>111</v>
      </c>
      <c r="C137" s="11">
        <v>180574</v>
      </c>
      <c r="D137" s="11">
        <v>160483.38</v>
      </c>
      <c r="E137" s="14">
        <f t="shared" ref="E137:E200" si="2">D137*100/C137</f>
        <v>88.874023945861524</v>
      </c>
    </row>
    <row r="138" spans="1:5" ht="47.25">
      <c r="A138" s="6" t="s">
        <v>389</v>
      </c>
      <c r="B138" s="12" t="s">
        <v>112</v>
      </c>
      <c r="C138" s="11">
        <v>775400</v>
      </c>
      <c r="D138" s="11">
        <v>699328.92</v>
      </c>
      <c r="E138" s="14">
        <f t="shared" si="2"/>
        <v>90.189440288883162</v>
      </c>
    </row>
    <row r="139" spans="1:5" ht="47.25">
      <c r="A139" s="6" t="s">
        <v>390</v>
      </c>
      <c r="B139" s="12" t="s">
        <v>113</v>
      </c>
      <c r="C139" s="11">
        <v>20305100</v>
      </c>
      <c r="D139" s="11">
        <v>15400031.26</v>
      </c>
      <c r="E139" s="14">
        <f t="shared" si="2"/>
        <v>75.843168760557688</v>
      </c>
    </row>
    <row r="140" spans="1:5" ht="63">
      <c r="A140" s="6" t="s">
        <v>391</v>
      </c>
      <c r="B140" s="8" t="s">
        <v>114</v>
      </c>
      <c r="C140" s="11">
        <v>550000</v>
      </c>
      <c r="D140" s="11">
        <v>376537.2</v>
      </c>
      <c r="E140" s="14">
        <f t="shared" si="2"/>
        <v>68.461309090909097</v>
      </c>
    </row>
    <row r="141" spans="1:5" ht="63">
      <c r="A141" s="6" t="s">
        <v>392</v>
      </c>
      <c r="B141" s="8" t="s">
        <v>115</v>
      </c>
      <c r="C141" s="11">
        <v>95113.16</v>
      </c>
      <c r="D141" s="11">
        <v>0</v>
      </c>
      <c r="E141" s="14">
        <f t="shared" si="2"/>
        <v>0</v>
      </c>
    </row>
    <row r="142" spans="1:5" ht="47.25">
      <c r="A142" s="6" t="s">
        <v>393</v>
      </c>
      <c r="B142" s="12" t="s">
        <v>116</v>
      </c>
      <c r="C142" s="11">
        <v>4000000</v>
      </c>
      <c r="D142" s="11">
        <v>0</v>
      </c>
      <c r="E142" s="14">
        <f t="shared" si="2"/>
        <v>0</v>
      </c>
    </row>
    <row r="143" spans="1:5" ht="63">
      <c r="A143" s="6" t="s">
        <v>394</v>
      </c>
      <c r="B143" s="12" t="s">
        <v>117</v>
      </c>
      <c r="C143" s="11">
        <v>2538230</v>
      </c>
      <c r="D143" s="11">
        <v>2516873.64</v>
      </c>
      <c r="E143" s="14">
        <f t="shared" si="2"/>
        <v>99.15861210371007</v>
      </c>
    </row>
    <row r="144" spans="1:5" ht="63">
      <c r="A144" s="6" t="s">
        <v>395</v>
      </c>
      <c r="B144" s="8" t="s">
        <v>118</v>
      </c>
      <c r="C144" s="11">
        <v>2594800</v>
      </c>
      <c r="D144" s="11">
        <v>0</v>
      </c>
      <c r="E144" s="14">
        <f t="shared" si="2"/>
        <v>0</v>
      </c>
    </row>
    <row r="145" spans="1:5" ht="47.25">
      <c r="A145" s="6" t="s">
        <v>396</v>
      </c>
      <c r="B145" s="12" t="s">
        <v>119</v>
      </c>
      <c r="C145" s="11">
        <v>1430900</v>
      </c>
      <c r="D145" s="11">
        <v>559130</v>
      </c>
      <c r="E145" s="14">
        <f t="shared" si="2"/>
        <v>39.07540708644909</v>
      </c>
    </row>
    <row r="146" spans="1:5" ht="47.25">
      <c r="A146" s="6" t="s">
        <v>397</v>
      </c>
      <c r="B146" s="12" t="s">
        <v>120</v>
      </c>
      <c r="C146" s="11">
        <v>12333334.6</v>
      </c>
      <c r="D146" s="11">
        <v>0</v>
      </c>
      <c r="E146" s="14">
        <f t="shared" si="2"/>
        <v>0</v>
      </c>
    </row>
    <row r="147" spans="1:5" ht="31.5">
      <c r="A147" s="6" t="s">
        <v>230</v>
      </c>
      <c r="B147" s="12" t="s">
        <v>232</v>
      </c>
      <c r="C147" s="11">
        <f>C148</f>
        <v>10963096.74</v>
      </c>
      <c r="D147" s="11">
        <f>D148</f>
        <v>300000</v>
      </c>
      <c r="E147" s="14">
        <f t="shared" si="2"/>
        <v>2.7364530945478092</v>
      </c>
    </row>
    <row r="148" spans="1:5" ht="15.75">
      <c r="A148" s="6" t="s">
        <v>231</v>
      </c>
      <c r="B148" s="12" t="s">
        <v>233</v>
      </c>
      <c r="C148" s="11">
        <f>SUM(C149:C152)</f>
        <v>10963096.74</v>
      </c>
      <c r="D148" s="11">
        <f>SUM(D149:D152)</f>
        <v>300000</v>
      </c>
      <c r="E148" s="14">
        <f t="shared" si="2"/>
        <v>2.7364530945478092</v>
      </c>
    </row>
    <row r="149" spans="1:5" ht="94.5">
      <c r="A149" s="6" t="s">
        <v>398</v>
      </c>
      <c r="B149" s="8" t="s">
        <v>121</v>
      </c>
      <c r="C149" s="11">
        <v>3000</v>
      </c>
      <c r="D149" s="11">
        <v>0</v>
      </c>
      <c r="E149" s="14">
        <f t="shared" si="2"/>
        <v>0</v>
      </c>
    </row>
    <row r="150" spans="1:5" ht="110.25">
      <c r="A150" s="6" t="s">
        <v>399</v>
      </c>
      <c r="B150" s="8" t="s">
        <v>122</v>
      </c>
      <c r="C150" s="11">
        <v>2311370</v>
      </c>
      <c r="D150" s="11">
        <v>0</v>
      </c>
      <c r="E150" s="14">
        <f t="shared" si="2"/>
        <v>0</v>
      </c>
    </row>
    <row r="151" spans="1:5" ht="78.75">
      <c r="A151" s="6" t="s">
        <v>400</v>
      </c>
      <c r="B151" s="8" t="s">
        <v>123</v>
      </c>
      <c r="C151" s="11">
        <v>7517894.7400000002</v>
      </c>
      <c r="D151" s="11">
        <v>0</v>
      </c>
      <c r="E151" s="14">
        <f t="shared" si="2"/>
        <v>0</v>
      </c>
    </row>
    <row r="152" spans="1:5" ht="78.75">
      <c r="A152" s="6" t="s">
        <v>401</v>
      </c>
      <c r="B152" s="8" t="s">
        <v>124</v>
      </c>
      <c r="C152" s="11">
        <v>1130832</v>
      </c>
      <c r="D152" s="11">
        <v>300000</v>
      </c>
      <c r="E152" s="14">
        <f t="shared" si="2"/>
        <v>26.529139606944266</v>
      </c>
    </row>
    <row r="153" spans="1:5" ht="15.75">
      <c r="A153" s="6" t="s">
        <v>234</v>
      </c>
      <c r="B153" s="8" t="s">
        <v>236</v>
      </c>
      <c r="C153" s="11">
        <f>C154+C167</f>
        <v>127031644.54000001</v>
      </c>
      <c r="D153" s="11">
        <f>D154+D167</f>
        <v>23877456.829999998</v>
      </c>
      <c r="E153" s="14">
        <f t="shared" si="2"/>
        <v>18.796463602800493</v>
      </c>
    </row>
    <row r="154" spans="1:5" ht="15.75">
      <c r="A154" s="6" t="s">
        <v>235</v>
      </c>
      <c r="B154" s="8" t="s">
        <v>237</v>
      </c>
      <c r="C154" s="11">
        <f>SUM(C155:C166)</f>
        <v>116146444.54000001</v>
      </c>
      <c r="D154" s="11">
        <f>SUM(D155:D166)</f>
        <v>16831430.460000001</v>
      </c>
      <c r="E154" s="14">
        <f t="shared" si="2"/>
        <v>14.49155893377638</v>
      </c>
    </row>
    <row r="155" spans="1:5" ht="63">
      <c r="A155" s="6" t="s">
        <v>402</v>
      </c>
      <c r="B155" s="8" t="s">
        <v>125</v>
      </c>
      <c r="C155" s="11">
        <v>14457300</v>
      </c>
      <c r="D155" s="11">
        <v>11060295.279999999</v>
      </c>
      <c r="E155" s="14">
        <f t="shared" si="2"/>
        <v>76.503187178795486</v>
      </c>
    </row>
    <row r="156" spans="1:5" ht="63">
      <c r="A156" s="6" t="s">
        <v>403</v>
      </c>
      <c r="B156" s="8" t="s">
        <v>126</v>
      </c>
      <c r="C156" s="11">
        <v>232050</v>
      </c>
      <c r="D156" s="11">
        <v>127650</v>
      </c>
      <c r="E156" s="14">
        <f t="shared" si="2"/>
        <v>55.009696186166778</v>
      </c>
    </row>
    <row r="157" spans="1:5" ht="63">
      <c r="A157" s="6" t="s">
        <v>404</v>
      </c>
      <c r="B157" s="12" t="s">
        <v>127</v>
      </c>
      <c r="C157" s="11">
        <v>450000</v>
      </c>
      <c r="D157" s="11">
        <v>0</v>
      </c>
      <c r="E157" s="14">
        <f t="shared" si="2"/>
        <v>0</v>
      </c>
    </row>
    <row r="158" spans="1:5" ht="47.25">
      <c r="A158" s="6" t="s">
        <v>405</v>
      </c>
      <c r="B158" s="12" t="s">
        <v>128</v>
      </c>
      <c r="C158" s="11">
        <v>595000</v>
      </c>
      <c r="D158" s="11">
        <v>595000</v>
      </c>
      <c r="E158" s="14">
        <f t="shared" si="2"/>
        <v>100</v>
      </c>
    </row>
    <row r="159" spans="1:5" ht="78.75">
      <c r="A159" s="6" t="s">
        <v>406</v>
      </c>
      <c r="B159" s="8" t="s">
        <v>129</v>
      </c>
      <c r="C159" s="11">
        <v>7628500</v>
      </c>
      <c r="D159" s="11">
        <v>0</v>
      </c>
      <c r="E159" s="14">
        <f t="shared" si="2"/>
        <v>0</v>
      </c>
    </row>
    <row r="160" spans="1:5" ht="78.75">
      <c r="A160" s="6" t="s">
        <v>407</v>
      </c>
      <c r="B160" s="8" t="s">
        <v>130</v>
      </c>
      <c r="C160" s="11">
        <v>830800</v>
      </c>
      <c r="D160" s="11">
        <v>0</v>
      </c>
      <c r="E160" s="14">
        <f t="shared" si="2"/>
        <v>0</v>
      </c>
    </row>
    <row r="161" spans="1:5" ht="94.5">
      <c r="A161" s="6" t="s">
        <v>408</v>
      </c>
      <c r="B161" s="8" t="s">
        <v>131</v>
      </c>
      <c r="C161" s="11">
        <v>2621301.7000000002</v>
      </c>
      <c r="D161" s="11">
        <v>0</v>
      </c>
      <c r="E161" s="14">
        <f t="shared" si="2"/>
        <v>0</v>
      </c>
    </row>
    <row r="162" spans="1:5" ht="63">
      <c r="A162" s="6" t="s">
        <v>409</v>
      </c>
      <c r="B162" s="12" t="s">
        <v>132</v>
      </c>
      <c r="C162" s="11">
        <v>15000</v>
      </c>
      <c r="D162" s="11">
        <v>0</v>
      </c>
      <c r="E162" s="14">
        <f t="shared" si="2"/>
        <v>0</v>
      </c>
    </row>
    <row r="163" spans="1:5" ht="63">
      <c r="A163" s="6" t="s">
        <v>410</v>
      </c>
      <c r="B163" s="8" t="s">
        <v>133</v>
      </c>
      <c r="C163" s="11">
        <v>6046106.4400000004</v>
      </c>
      <c r="D163" s="11">
        <v>0</v>
      </c>
      <c r="E163" s="14">
        <f t="shared" si="2"/>
        <v>0</v>
      </c>
    </row>
    <row r="164" spans="1:5" ht="78.75">
      <c r="A164" s="6" t="s">
        <v>411</v>
      </c>
      <c r="B164" s="8" t="s">
        <v>134</v>
      </c>
      <c r="C164" s="11">
        <v>9015152.0600000005</v>
      </c>
      <c r="D164" s="11">
        <v>5048485.18</v>
      </c>
      <c r="E164" s="14">
        <f t="shared" si="2"/>
        <v>56.000000292840312</v>
      </c>
    </row>
    <row r="165" spans="1:5" ht="63">
      <c r="A165" s="6" t="s">
        <v>412</v>
      </c>
      <c r="B165" s="8" t="s">
        <v>135</v>
      </c>
      <c r="C165" s="11">
        <v>34753094.340000004</v>
      </c>
      <c r="D165" s="11">
        <v>0</v>
      </c>
      <c r="E165" s="14">
        <f t="shared" si="2"/>
        <v>0</v>
      </c>
    </row>
    <row r="166" spans="1:5" ht="47.25">
      <c r="A166" s="6" t="s">
        <v>413</v>
      </c>
      <c r="B166" s="12" t="s">
        <v>136</v>
      </c>
      <c r="C166" s="11">
        <v>39502140</v>
      </c>
      <c r="D166" s="11">
        <v>0</v>
      </c>
      <c r="E166" s="14">
        <f t="shared" si="2"/>
        <v>0</v>
      </c>
    </row>
    <row r="167" spans="1:5" ht="15.75">
      <c r="A167" s="6" t="s">
        <v>238</v>
      </c>
      <c r="B167" s="12" t="s">
        <v>239</v>
      </c>
      <c r="C167" s="11">
        <f>C168+C169</f>
        <v>10885200</v>
      </c>
      <c r="D167" s="11">
        <f>D168+D169</f>
        <v>7046026.3699999992</v>
      </c>
      <c r="E167" s="14">
        <f t="shared" si="2"/>
        <v>64.73033449086833</v>
      </c>
    </row>
    <row r="168" spans="1:5" ht="110.25">
      <c r="A168" s="6" t="s">
        <v>414</v>
      </c>
      <c r="B168" s="8" t="s">
        <v>137</v>
      </c>
      <c r="C168" s="11">
        <v>10885000</v>
      </c>
      <c r="D168" s="11">
        <v>7045927.0599999996</v>
      </c>
      <c r="E168" s="14">
        <f t="shared" si="2"/>
        <v>64.730611483693153</v>
      </c>
    </row>
    <row r="169" spans="1:5" ht="63">
      <c r="A169" s="6" t="s">
        <v>415</v>
      </c>
      <c r="B169" s="12" t="s">
        <v>138</v>
      </c>
      <c r="C169" s="11">
        <v>200</v>
      </c>
      <c r="D169" s="11">
        <v>99.31</v>
      </c>
      <c r="E169" s="14">
        <f t="shared" si="2"/>
        <v>49.655000000000001</v>
      </c>
    </row>
    <row r="170" spans="1:5" ht="15.75">
      <c r="A170" s="6" t="s">
        <v>240</v>
      </c>
      <c r="B170" s="12" t="s">
        <v>242</v>
      </c>
      <c r="C170" s="11">
        <f>C171+C173</f>
        <v>6810066</v>
      </c>
      <c r="D170" s="11">
        <f>D171+D173</f>
        <v>4694994.71</v>
      </c>
      <c r="E170" s="14">
        <f t="shared" si="2"/>
        <v>68.941985437439229</v>
      </c>
    </row>
    <row r="171" spans="1:5" ht="15.75">
      <c r="A171" s="6" t="s">
        <v>241</v>
      </c>
      <c r="B171" s="12" t="s">
        <v>243</v>
      </c>
      <c r="C171" s="11">
        <f>C172</f>
        <v>1236000</v>
      </c>
      <c r="D171" s="11">
        <f>D172</f>
        <v>784020.54</v>
      </c>
      <c r="E171" s="14">
        <f t="shared" si="2"/>
        <v>63.432082524271841</v>
      </c>
    </row>
    <row r="172" spans="1:5" ht="63">
      <c r="A172" s="6" t="s">
        <v>416</v>
      </c>
      <c r="B172" s="8" t="s">
        <v>139</v>
      </c>
      <c r="C172" s="11">
        <v>1236000</v>
      </c>
      <c r="D172" s="11">
        <v>784020.54</v>
      </c>
      <c r="E172" s="14">
        <f t="shared" si="2"/>
        <v>63.432082524271841</v>
      </c>
    </row>
    <row r="173" spans="1:5" ht="31.5">
      <c r="A173" s="6" t="s">
        <v>244</v>
      </c>
      <c r="B173" s="8" t="s">
        <v>225</v>
      </c>
      <c r="C173" s="11">
        <f>C174</f>
        <v>5574066</v>
      </c>
      <c r="D173" s="11">
        <f>D174</f>
        <v>3910974.17</v>
      </c>
      <c r="E173" s="14">
        <f t="shared" si="2"/>
        <v>70.163757838532945</v>
      </c>
    </row>
    <row r="174" spans="1:5" ht="63">
      <c r="A174" s="6" t="s">
        <v>417</v>
      </c>
      <c r="B174" s="8" t="s">
        <v>140</v>
      </c>
      <c r="C174" s="11">
        <v>5574066</v>
      </c>
      <c r="D174" s="11">
        <v>3910974.17</v>
      </c>
      <c r="E174" s="14">
        <f t="shared" si="2"/>
        <v>70.163757838532945</v>
      </c>
    </row>
    <row r="175" spans="1:5" ht="47.25">
      <c r="A175" s="6" t="s">
        <v>245</v>
      </c>
      <c r="B175" s="8" t="s">
        <v>247</v>
      </c>
      <c r="C175" s="11">
        <f>C176+C180+C184+C193</f>
        <v>203167062.18000001</v>
      </c>
      <c r="D175" s="11">
        <f>D176+D180+D184+D193</f>
        <v>110654706.14</v>
      </c>
      <c r="E175" s="14">
        <f t="shared" si="2"/>
        <v>54.464884687835472</v>
      </c>
    </row>
    <row r="176" spans="1:5" ht="15.75">
      <c r="A176" s="6" t="s">
        <v>246</v>
      </c>
      <c r="B176" s="8" t="s">
        <v>248</v>
      </c>
      <c r="C176" s="11">
        <f>SUM(C177:C179)</f>
        <v>10571773</v>
      </c>
      <c r="D176" s="11">
        <f>SUM(D177:D179)</f>
        <v>6983376.4100000001</v>
      </c>
      <c r="E176" s="14">
        <f t="shared" si="2"/>
        <v>66.056813838132925</v>
      </c>
    </row>
    <row r="177" spans="1:5" ht="94.5">
      <c r="A177" s="6" t="s">
        <v>418</v>
      </c>
      <c r="B177" s="8" t="s">
        <v>141</v>
      </c>
      <c r="C177" s="11">
        <v>132900</v>
      </c>
      <c r="D177" s="11">
        <v>34103.22</v>
      </c>
      <c r="E177" s="14">
        <f t="shared" si="2"/>
        <v>25.66081264108352</v>
      </c>
    </row>
    <row r="178" spans="1:5" ht="78.75">
      <c r="A178" s="6" t="s">
        <v>419</v>
      </c>
      <c r="B178" s="8" t="s">
        <v>142</v>
      </c>
      <c r="C178" s="11">
        <v>10159600</v>
      </c>
      <c r="D178" s="11">
        <v>6949273.1900000004</v>
      </c>
      <c r="E178" s="14">
        <f t="shared" si="2"/>
        <v>68.401051124060004</v>
      </c>
    </row>
    <row r="179" spans="1:5" ht="94.5">
      <c r="A179" s="6" t="s">
        <v>420</v>
      </c>
      <c r="B179" s="8" t="s">
        <v>143</v>
      </c>
      <c r="C179" s="11">
        <v>279273</v>
      </c>
      <c r="D179" s="11">
        <v>0</v>
      </c>
      <c r="E179" s="14">
        <f t="shared" si="2"/>
        <v>0</v>
      </c>
    </row>
    <row r="180" spans="1:5" ht="15.75">
      <c r="A180" s="6" t="s">
        <v>249</v>
      </c>
      <c r="B180" s="8" t="s">
        <v>250</v>
      </c>
      <c r="C180" s="11">
        <f>SUM(C181:C183)</f>
        <v>44357610</v>
      </c>
      <c r="D180" s="11">
        <f>SUM(D181:D183)</f>
        <v>20082389.949999999</v>
      </c>
      <c r="E180" s="14">
        <f t="shared" si="2"/>
        <v>45.273832269141643</v>
      </c>
    </row>
    <row r="181" spans="1:5" ht="78.75">
      <c r="A181" s="6" t="s">
        <v>421</v>
      </c>
      <c r="B181" s="8" t="s">
        <v>144</v>
      </c>
      <c r="C181" s="11">
        <v>41804810</v>
      </c>
      <c r="D181" s="11">
        <v>19039696.59</v>
      </c>
      <c r="E181" s="14">
        <f t="shared" si="2"/>
        <v>45.544272513139042</v>
      </c>
    </row>
    <row r="182" spans="1:5" ht="94.5">
      <c r="A182" s="6" t="s">
        <v>422</v>
      </c>
      <c r="B182" s="8" t="s">
        <v>145</v>
      </c>
      <c r="C182" s="11">
        <v>380000</v>
      </c>
      <c r="D182" s="11">
        <v>0</v>
      </c>
      <c r="E182" s="14">
        <f t="shared" si="2"/>
        <v>0</v>
      </c>
    </row>
    <row r="183" spans="1:5" ht="78.75">
      <c r="A183" s="6" t="s">
        <v>423</v>
      </c>
      <c r="B183" s="8" t="s">
        <v>146</v>
      </c>
      <c r="C183" s="11">
        <v>2172800</v>
      </c>
      <c r="D183" s="11">
        <v>1042693.36</v>
      </c>
      <c r="E183" s="14">
        <f t="shared" si="2"/>
        <v>47.988464653902795</v>
      </c>
    </row>
    <row r="184" spans="1:5" ht="47.25">
      <c r="A184" s="6" t="s">
        <v>251</v>
      </c>
      <c r="B184" s="8" t="s">
        <v>252</v>
      </c>
      <c r="C184" s="11">
        <f>SUM(C185:C192)</f>
        <v>47394179.18</v>
      </c>
      <c r="D184" s="11">
        <f>SUM(D185:D192)</f>
        <v>2744528.7800000003</v>
      </c>
      <c r="E184" s="14">
        <f t="shared" si="2"/>
        <v>5.790856234847868</v>
      </c>
    </row>
    <row r="185" spans="1:5" ht="126">
      <c r="A185" s="6" t="s">
        <v>424</v>
      </c>
      <c r="B185" s="8" t="s">
        <v>147</v>
      </c>
      <c r="C185" s="11">
        <v>980753.18</v>
      </c>
      <c r="D185" s="11">
        <v>980753.18</v>
      </c>
      <c r="E185" s="14">
        <f t="shared" si="2"/>
        <v>100</v>
      </c>
    </row>
    <row r="186" spans="1:5" ht="141.75">
      <c r="A186" s="6" t="s">
        <v>425</v>
      </c>
      <c r="B186" s="8" t="s">
        <v>148</v>
      </c>
      <c r="C186" s="11">
        <v>108540</v>
      </c>
      <c r="D186" s="11">
        <v>0</v>
      </c>
      <c r="E186" s="14">
        <f t="shared" si="2"/>
        <v>0</v>
      </c>
    </row>
    <row r="187" spans="1:5" ht="173.25">
      <c r="A187" s="6" t="s">
        <v>426</v>
      </c>
      <c r="B187" s="8" t="s">
        <v>149</v>
      </c>
      <c r="C187" s="11">
        <v>470759</v>
      </c>
      <c r="D187" s="11">
        <v>0</v>
      </c>
      <c r="E187" s="14">
        <f t="shared" si="2"/>
        <v>0</v>
      </c>
    </row>
    <row r="188" spans="1:5" ht="110.25">
      <c r="A188" s="6" t="s">
        <v>427</v>
      </c>
      <c r="B188" s="8" t="s">
        <v>150</v>
      </c>
      <c r="C188" s="11">
        <v>8713600</v>
      </c>
      <c r="D188" s="11">
        <v>443600</v>
      </c>
      <c r="E188" s="14">
        <f t="shared" si="2"/>
        <v>5.0908923980903413</v>
      </c>
    </row>
    <row r="189" spans="1:5" ht="110.25">
      <c r="A189" s="6" t="s">
        <v>428</v>
      </c>
      <c r="B189" s="8" t="s">
        <v>151</v>
      </c>
      <c r="C189" s="11">
        <v>1317112</v>
      </c>
      <c r="D189" s="11">
        <v>770175.6</v>
      </c>
      <c r="E189" s="14">
        <f t="shared" si="2"/>
        <v>58.474571638554657</v>
      </c>
    </row>
    <row r="190" spans="1:5" ht="110.25">
      <c r="A190" s="6" t="s">
        <v>429</v>
      </c>
      <c r="B190" s="8" t="s">
        <v>152</v>
      </c>
      <c r="C190" s="11">
        <v>550000</v>
      </c>
      <c r="D190" s="11">
        <v>550000</v>
      </c>
      <c r="E190" s="14">
        <f t="shared" si="2"/>
        <v>100</v>
      </c>
    </row>
    <row r="191" spans="1:5" ht="157.5">
      <c r="A191" s="6" t="s">
        <v>430</v>
      </c>
      <c r="B191" s="8" t="s">
        <v>153</v>
      </c>
      <c r="C191" s="11">
        <v>20486748</v>
      </c>
      <c r="D191" s="11">
        <v>0</v>
      </c>
      <c r="E191" s="14">
        <f t="shared" si="2"/>
        <v>0</v>
      </c>
    </row>
    <row r="192" spans="1:5" ht="126">
      <c r="A192" s="6" t="s">
        <v>431</v>
      </c>
      <c r="B192" s="8" t="s">
        <v>154</v>
      </c>
      <c r="C192" s="11">
        <v>14766667</v>
      </c>
      <c r="D192" s="11">
        <v>0</v>
      </c>
      <c r="E192" s="14">
        <f t="shared" si="2"/>
        <v>0</v>
      </c>
    </row>
    <row r="193" spans="1:5" ht="15.75">
      <c r="A193" s="6" t="s">
        <v>253</v>
      </c>
      <c r="B193" s="8" t="s">
        <v>239</v>
      </c>
      <c r="C193" s="11">
        <f>C194</f>
        <v>100843500</v>
      </c>
      <c r="D193" s="11">
        <f>D194</f>
        <v>80844411</v>
      </c>
      <c r="E193" s="14">
        <f t="shared" si="2"/>
        <v>80.168192297966655</v>
      </c>
    </row>
    <row r="194" spans="1:5" ht="78.75">
      <c r="A194" s="6" t="s">
        <v>432</v>
      </c>
      <c r="B194" s="8" t="s">
        <v>155</v>
      </c>
      <c r="C194" s="11">
        <v>100843500</v>
      </c>
      <c r="D194" s="11">
        <v>80844411</v>
      </c>
      <c r="E194" s="14">
        <f t="shared" si="2"/>
        <v>80.168192297966655</v>
      </c>
    </row>
    <row r="195" spans="1:5" ht="31.5">
      <c r="A195" s="6" t="s">
        <v>254</v>
      </c>
      <c r="B195" s="8" t="s">
        <v>256</v>
      </c>
      <c r="C195" s="11">
        <f>C196+C198</f>
        <v>78390209.799999997</v>
      </c>
      <c r="D195" s="11">
        <f>D196+D198</f>
        <v>6593960.7999999998</v>
      </c>
      <c r="E195" s="14">
        <f t="shared" si="2"/>
        <v>8.4117146985872715</v>
      </c>
    </row>
    <row r="196" spans="1:5" ht="15.75">
      <c r="A196" s="6" t="s">
        <v>255</v>
      </c>
      <c r="B196" s="8" t="s">
        <v>257</v>
      </c>
      <c r="C196" s="11">
        <f>C197</f>
        <v>5395960.7999999998</v>
      </c>
      <c r="D196" s="11">
        <f>D197</f>
        <v>5395960.7999999998</v>
      </c>
      <c r="E196" s="14">
        <f t="shared" si="2"/>
        <v>100</v>
      </c>
    </row>
    <row r="197" spans="1:5" ht="63">
      <c r="A197" s="6" t="s">
        <v>433</v>
      </c>
      <c r="B197" s="8" t="s">
        <v>156</v>
      </c>
      <c r="C197" s="11">
        <v>5395960.7999999998</v>
      </c>
      <c r="D197" s="11">
        <v>5395960.7999999998</v>
      </c>
      <c r="E197" s="14">
        <f t="shared" si="2"/>
        <v>100</v>
      </c>
    </row>
    <row r="198" spans="1:5" ht="31.5">
      <c r="A198" s="6" t="s">
        <v>258</v>
      </c>
      <c r="B198" s="8" t="s">
        <v>259</v>
      </c>
      <c r="C198" s="11">
        <f>SUM(C199:C204)</f>
        <v>72994249</v>
      </c>
      <c r="D198" s="11">
        <f>SUM(D199:D204)</f>
        <v>1198000</v>
      </c>
      <c r="E198" s="14">
        <f t="shared" si="2"/>
        <v>1.6412251874801809</v>
      </c>
    </row>
    <row r="199" spans="1:5" ht="157.5">
      <c r="A199" s="6" t="s">
        <v>434</v>
      </c>
      <c r="B199" s="8" t="s">
        <v>157</v>
      </c>
      <c r="C199" s="11">
        <v>1426992</v>
      </c>
      <c r="D199" s="11">
        <v>0</v>
      </c>
      <c r="E199" s="14">
        <f t="shared" si="2"/>
        <v>0</v>
      </c>
    </row>
    <row r="200" spans="1:5" ht="157.5">
      <c r="A200" s="6" t="s">
        <v>435</v>
      </c>
      <c r="B200" s="8" t="s">
        <v>158</v>
      </c>
      <c r="C200" s="11">
        <v>133364</v>
      </c>
      <c r="D200" s="11">
        <v>0</v>
      </c>
      <c r="E200" s="14">
        <f t="shared" si="2"/>
        <v>0</v>
      </c>
    </row>
    <row r="201" spans="1:5" ht="94.5">
      <c r="A201" s="6" t="s">
        <v>436</v>
      </c>
      <c r="B201" s="8" t="s">
        <v>159</v>
      </c>
      <c r="C201" s="11">
        <v>218003</v>
      </c>
      <c r="D201" s="11">
        <v>0</v>
      </c>
      <c r="E201" s="14">
        <f t="shared" ref="E201:E235" si="3">D201*100/C201</f>
        <v>0</v>
      </c>
    </row>
    <row r="202" spans="1:5" ht="126">
      <c r="A202" s="6" t="s">
        <v>437</v>
      </c>
      <c r="B202" s="8" t="s">
        <v>160</v>
      </c>
      <c r="C202" s="11">
        <v>1200000</v>
      </c>
      <c r="D202" s="11">
        <v>1198000</v>
      </c>
      <c r="E202" s="14">
        <f t="shared" si="3"/>
        <v>99.833333333333329</v>
      </c>
    </row>
    <row r="203" spans="1:5" ht="78.75">
      <c r="A203" s="6" t="s">
        <v>438</v>
      </c>
      <c r="B203" s="8" t="s">
        <v>161</v>
      </c>
      <c r="C203" s="11">
        <v>66681890</v>
      </c>
      <c r="D203" s="11">
        <v>0</v>
      </c>
      <c r="E203" s="14">
        <f t="shared" si="3"/>
        <v>0</v>
      </c>
    </row>
    <row r="204" spans="1:5" ht="94.5">
      <c r="A204" s="6" t="s">
        <v>439</v>
      </c>
      <c r="B204" s="8" t="s">
        <v>162</v>
      </c>
      <c r="C204" s="11">
        <v>3334000</v>
      </c>
      <c r="D204" s="11">
        <v>0</v>
      </c>
      <c r="E204" s="14">
        <f t="shared" si="3"/>
        <v>0</v>
      </c>
    </row>
    <row r="205" spans="1:5" ht="31.5">
      <c r="A205" s="6" t="s">
        <v>260</v>
      </c>
      <c r="B205" s="8" t="s">
        <v>262</v>
      </c>
      <c r="C205" s="11">
        <f>C206+C214+C219</f>
        <v>45189051.989999995</v>
      </c>
      <c r="D205" s="11">
        <f>D206+D214+D219</f>
        <v>26507842.440000001</v>
      </c>
      <c r="E205" s="14">
        <f t="shared" si="3"/>
        <v>58.65987727705815</v>
      </c>
    </row>
    <row r="206" spans="1:5" ht="15.75">
      <c r="A206" s="6" t="s">
        <v>261</v>
      </c>
      <c r="B206" s="8" t="s">
        <v>263</v>
      </c>
      <c r="C206" s="11">
        <f>SUM(C207:C213)</f>
        <v>13574172</v>
      </c>
      <c r="D206" s="11">
        <f>SUM(D207:D213)</f>
        <v>4855580.24</v>
      </c>
      <c r="E206" s="14">
        <f t="shared" si="3"/>
        <v>35.77072870448378</v>
      </c>
    </row>
    <row r="207" spans="1:5" ht="78.75">
      <c r="A207" s="6" t="s">
        <v>440</v>
      </c>
      <c r="B207" s="8" t="s">
        <v>163</v>
      </c>
      <c r="C207" s="11">
        <v>54172</v>
      </c>
      <c r="D207" s="11">
        <v>24076.59</v>
      </c>
      <c r="E207" s="14">
        <f t="shared" si="3"/>
        <v>44.444713135937384</v>
      </c>
    </row>
    <row r="208" spans="1:5" ht="63">
      <c r="A208" s="6" t="s">
        <v>441</v>
      </c>
      <c r="B208" s="8" t="s">
        <v>164</v>
      </c>
      <c r="C208" s="11">
        <v>2322500</v>
      </c>
      <c r="D208" s="11">
        <v>1840986.26</v>
      </c>
      <c r="E208" s="14">
        <f t="shared" si="3"/>
        <v>79.267438536060283</v>
      </c>
    </row>
    <row r="209" spans="1:5" ht="63">
      <c r="A209" s="6" t="s">
        <v>442</v>
      </c>
      <c r="B209" s="12" t="s">
        <v>165</v>
      </c>
      <c r="C209" s="11">
        <v>661000</v>
      </c>
      <c r="D209" s="11">
        <v>69000</v>
      </c>
      <c r="E209" s="14">
        <f t="shared" si="3"/>
        <v>10.43872919818457</v>
      </c>
    </row>
    <row r="210" spans="1:5" ht="78.75">
      <c r="A210" s="6" t="s">
        <v>443</v>
      </c>
      <c r="B210" s="8" t="s">
        <v>166</v>
      </c>
      <c r="C210" s="11">
        <v>252600</v>
      </c>
      <c r="D210" s="11">
        <v>136660.39000000001</v>
      </c>
      <c r="E210" s="14">
        <f t="shared" si="3"/>
        <v>54.101500395882823</v>
      </c>
    </row>
    <row r="211" spans="1:5" ht="63">
      <c r="A211" s="6" t="s">
        <v>444</v>
      </c>
      <c r="B211" s="8" t="s">
        <v>167</v>
      </c>
      <c r="C211" s="11">
        <v>58600</v>
      </c>
      <c r="D211" s="11">
        <v>10569.04</v>
      </c>
      <c r="E211" s="14">
        <f t="shared" si="3"/>
        <v>18.035904436860069</v>
      </c>
    </row>
    <row r="212" spans="1:5" ht="78.75">
      <c r="A212" s="6" t="s">
        <v>445</v>
      </c>
      <c r="B212" s="8" t="s">
        <v>168</v>
      </c>
      <c r="C212" s="11">
        <v>9880000</v>
      </c>
      <c r="D212" s="11">
        <v>2470000</v>
      </c>
      <c r="E212" s="14">
        <f t="shared" si="3"/>
        <v>25</v>
      </c>
    </row>
    <row r="213" spans="1:5" ht="78.75">
      <c r="A213" s="6" t="s">
        <v>446</v>
      </c>
      <c r="B213" s="8" t="s">
        <v>169</v>
      </c>
      <c r="C213" s="11">
        <v>345300</v>
      </c>
      <c r="D213" s="11">
        <v>304287.96000000002</v>
      </c>
      <c r="E213" s="14">
        <f t="shared" si="3"/>
        <v>88.122780191138148</v>
      </c>
    </row>
    <row r="214" spans="1:5" ht="15.75">
      <c r="A214" s="6" t="s">
        <v>264</v>
      </c>
      <c r="B214" s="8" t="s">
        <v>265</v>
      </c>
      <c r="C214" s="11">
        <f>SUM(C215:C218)</f>
        <v>2377700</v>
      </c>
      <c r="D214" s="11">
        <f>SUM(D215:D218)</f>
        <v>979904.05</v>
      </c>
      <c r="E214" s="14">
        <f t="shared" si="3"/>
        <v>41.212266055431719</v>
      </c>
    </row>
    <row r="215" spans="1:5" ht="63">
      <c r="A215" s="6" t="s">
        <v>447</v>
      </c>
      <c r="B215" s="12" t="s">
        <v>170</v>
      </c>
      <c r="C215" s="11">
        <v>807700</v>
      </c>
      <c r="D215" s="11">
        <v>290924.05</v>
      </c>
      <c r="E215" s="14">
        <f t="shared" si="3"/>
        <v>36.018825058808964</v>
      </c>
    </row>
    <row r="216" spans="1:5" ht="78.75">
      <c r="A216" s="6" t="s">
        <v>448</v>
      </c>
      <c r="B216" s="8" t="s">
        <v>171</v>
      </c>
      <c r="C216" s="11">
        <v>620000</v>
      </c>
      <c r="D216" s="11">
        <v>0</v>
      </c>
      <c r="E216" s="14">
        <f t="shared" si="3"/>
        <v>0</v>
      </c>
    </row>
    <row r="217" spans="1:5" ht="63">
      <c r="A217" s="6" t="s">
        <v>449</v>
      </c>
      <c r="B217" s="12" t="s">
        <v>172</v>
      </c>
      <c r="C217" s="11">
        <v>350000</v>
      </c>
      <c r="D217" s="11">
        <v>246000</v>
      </c>
      <c r="E217" s="14">
        <f t="shared" si="3"/>
        <v>70.285714285714292</v>
      </c>
    </row>
    <row r="218" spans="1:5" ht="78.75">
      <c r="A218" s="6" t="s">
        <v>450</v>
      </c>
      <c r="B218" s="8" t="s">
        <v>173</v>
      </c>
      <c r="C218" s="11">
        <v>600000</v>
      </c>
      <c r="D218" s="11">
        <v>442980</v>
      </c>
      <c r="E218" s="14">
        <f t="shared" si="3"/>
        <v>73.83</v>
      </c>
    </row>
    <row r="219" spans="1:5" ht="31.5">
      <c r="A219" s="6" t="s">
        <v>266</v>
      </c>
      <c r="B219" s="8" t="s">
        <v>225</v>
      </c>
      <c r="C219" s="11">
        <f>SUM(C220:C223)</f>
        <v>29237179.989999998</v>
      </c>
      <c r="D219" s="11">
        <f>SUM(D220:D223)</f>
        <v>20672358.150000002</v>
      </c>
      <c r="E219" s="14">
        <f t="shared" si="3"/>
        <v>70.705718393738977</v>
      </c>
    </row>
    <row r="220" spans="1:5" ht="78.75">
      <c r="A220" s="6" t="s">
        <v>451</v>
      </c>
      <c r="B220" s="8" t="s">
        <v>174</v>
      </c>
      <c r="C220" s="11">
        <v>355500</v>
      </c>
      <c r="D220" s="11">
        <v>105588.87</v>
      </c>
      <c r="E220" s="14">
        <f t="shared" si="3"/>
        <v>29.701510548523206</v>
      </c>
    </row>
    <row r="221" spans="1:5" ht="78.75">
      <c r="A221" s="6" t="s">
        <v>452</v>
      </c>
      <c r="B221" s="8" t="s">
        <v>175</v>
      </c>
      <c r="C221" s="11">
        <v>36115</v>
      </c>
      <c r="D221" s="11">
        <v>27698.79</v>
      </c>
      <c r="E221" s="14">
        <f t="shared" si="3"/>
        <v>76.696081960404271</v>
      </c>
    </row>
    <row r="222" spans="1:5" ht="141.75">
      <c r="A222" s="6" t="s">
        <v>453</v>
      </c>
      <c r="B222" s="8" t="s">
        <v>176</v>
      </c>
      <c r="C222" s="11">
        <v>946364.99</v>
      </c>
      <c r="D222" s="11">
        <v>582518.55000000005</v>
      </c>
      <c r="E222" s="14">
        <f t="shared" si="3"/>
        <v>61.553264982889964</v>
      </c>
    </row>
    <row r="223" spans="1:5" ht="63">
      <c r="A223" s="6" t="s">
        <v>454</v>
      </c>
      <c r="B223" s="8" t="s">
        <v>177</v>
      </c>
      <c r="C223" s="11">
        <v>27899200</v>
      </c>
      <c r="D223" s="11">
        <v>19956551.940000001</v>
      </c>
      <c r="E223" s="14">
        <f t="shared" si="3"/>
        <v>71.530911065550271</v>
      </c>
    </row>
    <row r="224" spans="1:5" ht="31.5">
      <c r="A224" s="6" t="s">
        <v>267</v>
      </c>
      <c r="B224" s="8" t="s">
        <v>269</v>
      </c>
      <c r="C224" s="11">
        <f>C225+C227+C231+C233</f>
        <v>50000</v>
      </c>
      <c r="D224" s="11">
        <f>D225+D227+D231+D233</f>
        <v>39985.99</v>
      </c>
      <c r="E224" s="14">
        <f t="shared" si="3"/>
        <v>79.971980000000002</v>
      </c>
    </row>
    <row r="225" spans="1:5" ht="31.5">
      <c r="A225" s="6" t="s">
        <v>268</v>
      </c>
      <c r="B225" s="8" t="s">
        <v>270</v>
      </c>
      <c r="C225" s="11">
        <f>C226</f>
        <v>2000</v>
      </c>
      <c r="D225" s="11">
        <f>D226</f>
        <v>0</v>
      </c>
      <c r="E225" s="14">
        <f t="shared" si="3"/>
        <v>0</v>
      </c>
    </row>
    <row r="226" spans="1:5" ht="78.75">
      <c r="A226" s="6" t="s">
        <v>455</v>
      </c>
      <c r="B226" s="8" t="s">
        <v>178</v>
      </c>
      <c r="C226" s="11">
        <v>2000</v>
      </c>
      <c r="D226" s="11">
        <v>0</v>
      </c>
      <c r="E226" s="14">
        <f t="shared" si="3"/>
        <v>0</v>
      </c>
    </row>
    <row r="227" spans="1:5" ht="31.5">
      <c r="A227" s="6" t="s">
        <v>271</v>
      </c>
      <c r="B227" s="8" t="s">
        <v>272</v>
      </c>
      <c r="C227" s="11">
        <f>SUM(C228:C230)</f>
        <v>39000</v>
      </c>
      <c r="D227" s="11">
        <f>SUM(D228:D230)</f>
        <v>34985.99</v>
      </c>
      <c r="E227" s="14">
        <f t="shared" si="3"/>
        <v>89.707666666666668</v>
      </c>
    </row>
    <row r="228" spans="1:5" ht="78.75">
      <c r="A228" s="6" t="s">
        <v>456</v>
      </c>
      <c r="B228" s="8" t="s">
        <v>179</v>
      </c>
      <c r="C228" s="11">
        <v>2000</v>
      </c>
      <c r="D228" s="11">
        <v>0</v>
      </c>
      <c r="E228" s="14">
        <f t="shared" si="3"/>
        <v>0</v>
      </c>
    </row>
    <row r="229" spans="1:5" ht="78.75">
      <c r="A229" s="6" t="s">
        <v>457</v>
      </c>
      <c r="B229" s="8" t="s">
        <v>180</v>
      </c>
      <c r="C229" s="11">
        <v>2000</v>
      </c>
      <c r="D229" s="11">
        <v>0</v>
      </c>
      <c r="E229" s="14">
        <f t="shared" si="3"/>
        <v>0</v>
      </c>
    </row>
    <row r="230" spans="1:5" ht="78.75">
      <c r="A230" s="6" t="s">
        <v>458</v>
      </c>
      <c r="B230" s="8" t="s">
        <v>181</v>
      </c>
      <c r="C230" s="11">
        <v>35000</v>
      </c>
      <c r="D230" s="11">
        <v>34985.99</v>
      </c>
      <c r="E230" s="14">
        <f t="shared" si="3"/>
        <v>99.959971428571436</v>
      </c>
    </row>
    <row r="231" spans="1:5" ht="31.5">
      <c r="A231" s="6" t="s">
        <v>273</v>
      </c>
      <c r="B231" s="8" t="s">
        <v>274</v>
      </c>
      <c r="C231" s="11">
        <f>C232</f>
        <v>5000</v>
      </c>
      <c r="D231" s="11">
        <f>D232</f>
        <v>5000</v>
      </c>
      <c r="E231" s="14">
        <f t="shared" si="3"/>
        <v>100</v>
      </c>
    </row>
    <row r="232" spans="1:5" ht="78.75">
      <c r="A232" s="6" t="s">
        <v>459</v>
      </c>
      <c r="B232" s="8" t="s">
        <v>182</v>
      </c>
      <c r="C232" s="11">
        <v>5000</v>
      </c>
      <c r="D232" s="11">
        <v>5000</v>
      </c>
      <c r="E232" s="14">
        <f t="shared" si="3"/>
        <v>100</v>
      </c>
    </row>
    <row r="233" spans="1:5" ht="31.5">
      <c r="A233" s="6" t="s">
        <v>275</v>
      </c>
      <c r="B233" s="8" t="s">
        <v>276</v>
      </c>
      <c r="C233" s="11">
        <f>C234</f>
        <v>4000</v>
      </c>
      <c r="D233" s="11">
        <f>D234</f>
        <v>0</v>
      </c>
      <c r="E233" s="14">
        <f t="shared" si="3"/>
        <v>0</v>
      </c>
    </row>
    <row r="234" spans="1:5" ht="78.75">
      <c r="A234" s="6" t="s">
        <v>460</v>
      </c>
      <c r="B234" s="8" t="s">
        <v>183</v>
      </c>
      <c r="C234" s="11">
        <v>4000</v>
      </c>
      <c r="D234" s="11">
        <v>0</v>
      </c>
      <c r="E234" s="14">
        <f t="shared" si="3"/>
        <v>0</v>
      </c>
    </row>
    <row r="235" spans="1:5" ht="15.75">
      <c r="A235" s="15" t="s">
        <v>184</v>
      </c>
      <c r="B235" s="16"/>
      <c r="C235" s="17">
        <f>C8+C58+C104+C115+C118+C134+C147+C153+C170+C175+C195+C205+C224</f>
        <v>2608081536.9200001</v>
      </c>
      <c r="D235" s="17">
        <f>D8+D58+D104+D115+D118+D134+D147+D153+D170+D175+D195+D205+D224</f>
        <v>1628115759.2900002</v>
      </c>
      <c r="E235" s="14">
        <f t="shared" si="3"/>
        <v>62.425799816546949</v>
      </c>
    </row>
  </sheetData>
  <mergeCells count="1">
    <mergeCell ref="A5:E5"/>
  </mergeCells>
  <pageMargins left="0.79" right="0.77" top="1.17" bottom="0.61" header="0.51181102362204722" footer="0.51181102362204722"/>
  <pageSetup paperSize="9" scale="9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Бюджет!APPT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rep:2.56.0.8</dc:description>
  <cp:lastModifiedBy>ADMIN</cp:lastModifiedBy>
  <cp:lastPrinted>2023-10-24T03:14:02Z</cp:lastPrinted>
  <dcterms:created xsi:type="dcterms:W3CDTF">2023-10-05T08:08:29Z</dcterms:created>
  <dcterms:modified xsi:type="dcterms:W3CDTF">2023-10-24T03:14:04Z</dcterms:modified>
</cp:coreProperties>
</file>