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3935" windowHeight="8370"/>
  </bookViews>
  <sheets>
    <sheet name="Оценка" sheetId="5" r:id="rId1"/>
    <sheet name="Результаты" sheetId="6" r:id="rId2"/>
  </sheets>
  <definedNames>
    <definedName name="_xlnm.Print_Titles" localSheetId="0">Оценка!$2:$7</definedName>
  </definedNames>
  <calcPr calcId="125725"/>
  <fileRecoveryPr repairLoad="1"/>
</workbook>
</file>

<file path=xl/calcChain.xml><?xml version="1.0" encoding="utf-8"?>
<calcChain xmlns="http://schemas.openxmlformats.org/spreadsheetml/2006/main">
  <c r="M7" i="5"/>
  <c r="J31"/>
  <c r="J30"/>
  <c r="P7"/>
  <c r="O7"/>
  <c r="N7"/>
  <c r="W20"/>
  <c r="I7"/>
  <c r="E7"/>
  <c r="F9"/>
  <c r="X7"/>
  <c r="AJ7" s="1"/>
  <c r="J20"/>
  <c r="I20" s="1"/>
  <c r="F14"/>
  <c r="J26"/>
  <c r="W26" s="1"/>
  <c r="I30" l="1"/>
  <c r="J25"/>
  <c r="I25" s="1"/>
  <c r="J12"/>
  <c r="W12" s="1"/>
  <c r="I26"/>
  <c r="W31"/>
  <c r="J19"/>
  <c r="I19" s="1"/>
  <c r="J18"/>
  <c r="I18" s="1"/>
  <c r="J17"/>
  <c r="AK7"/>
  <c r="I17" l="1"/>
  <c r="W19"/>
  <c r="I27"/>
  <c r="W27"/>
  <c r="I12"/>
  <c r="I31"/>
  <c r="W30"/>
  <c r="W25"/>
  <c r="W18"/>
  <c r="W17"/>
</calcChain>
</file>

<file path=xl/sharedStrings.xml><?xml version="1.0" encoding="utf-8"?>
<sst xmlns="http://schemas.openxmlformats.org/spreadsheetml/2006/main" count="105" uniqueCount="85">
  <si>
    <t>значение на конец года</t>
  </si>
  <si>
    <t>план</t>
  </si>
  <si>
    <t>факт</t>
  </si>
  <si>
    <t>в том числе:</t>
  </si>
  <si>
    <t>муниципальное казенное учреждение "Управление строительства, жилищно-коммунального хозяйства и экологии администрации Емельяновского района Красноярского края"</t>
  </si>
  <si>
    <t>2023 год</t>
  </si>
  <si>
    <t>Ед. измере-ния</t>
  </si>
  <si>
    <t xml:space="preserve">Цель: 1. Обеспечение населения района качественными жилищно-коммунальными услугами в условиях развития рыночных отношений в отрасли и ограниченного роста оплаты жилищно-коммунальных услуг населением  </t>
  </si>
  <si>
    <t>%</t>
  </si>
  <si>
    <t>Теплоснабжение</t>
  </si>
  <si>
    <t>ед. на 100 км сетей</t>
  </si>
  <si>
    <t>ед.</t>
  </si>
  <si>
    <t>Цель 2: Обеспечение охраны окружающей среды и  экологической безопасности населения Емельяновского района</t>
  </si>
  <si>
    <t>Цель, задачи, показатели результативности программы</t>
  </si>
  <si>
    <t xml:space="preserve">Критерии оценки эффективности  реализации муниципальной программы 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 </t>
  </si>
  <si>
    <t>Достижение целевых показателей муниципальной программы</t>
  </si>
  <si>
    <t xml:space="preserve">Достижение показателей результативности муниципальной программы </t>
  </si>
  <si>
    <t>Достижение  показателей результативности  по подпрограммам муниципальной программы  и (или) отдельным мероприятиям муниципальной программы</t>
  </si>
  <si>
    <t xml:space="preserve">Уровень финансирования муниципальной программы,% </t>
  </si>
  <si>
    <t xml:space="preserve">Количество баллов по критерию, </t>
  </si>
  <si>
    <t xml:space="preserve">Уровень финансирования подпрограммы, отдельного мероприятия программы,% </t>
  </si>
  <si>
    <t>Nbn</t>
  </si>
  <si>
    <r>
      <t xml:space="preserve">Количество баллов по критерию, </t>
    </r>
    <r>
      <rPr>
        <sz val="12"/>
        <rFont val="Times New Roman"/>
        <family val="1"/>
        <charset val="204"/>
      </rPr>
      <t>К Сnрs</t>
    </r>
  </si>
  <si>
    <t>Оэ</t>
  </si>
  <si>
    <t xml:space="preserve"> ПП 1</t>
  </si>
  <si>
    <t>ПП 2</t>
  </si>
  <si>
    <t>ПП 3</t>
  </si>
  <si>
    <t>ОММП 1</t>
  </si>
  <si>
    <r>
      <rPr>
        <b/>
        <sz val="9"/>
        <rFont val="Times New Roman"/>
        <family val="1"/>
        <charset val="204"/>
      </rPr>
      <t>Целевой показатель 1:</t>
    </r>
    <r>
      <rPr>
        <sz val="9"/>
        <rFont val="Times New Roman"/>
        <family val="1"/>
        <charset val="204"/>
      </rPr>
      <t xml:space="preserve">   Доля убыточных организаций жилищно-коммунального хозяйства</t>
    </r>
  </si>
  <si>
    <r>
      <rPr>
        <b/>
        <sz val="9"/>
        <rFont val="Times New Roman"/>
        <family val="1"/>
        <charset val="204"/>
      </rPr>
      <t>Задача 1:</t>
    </r>
    <r>
      <rPr>
        <sz val="9"/>
        <rFont val="Times New Roman"/>
        <family val="1"/>
        <charset val="204"/>
      </rPr>
      <t xml:space="preserve">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</t>
    </r>
  </si>
  <si>
    <r>
      <rPr>
        <b/>
        <sz val="9"/>
        <rFont val="Times New Roman"/>
        <family val="1"/>
        <charset val="204"/>
      </rPr>
      <t>Подпрограмма  1:</t>
    </r>
    <r>
      <rPr>
        <sz val="9"/>
        <rFont val="Times New Roman"/>
        <family val="1"/>
        <charset val="204"/>
      </rPr>
      <t xml:space="preserve"> "Обеспечение  реализации муниципальной программы"</t>
    </r>
  </si>
  <si>
    <r>
      <rPr>
        <b/>
        <sz val="9"/>
        <rFont val="Times New Roman"/>
        <family val="1"/>
        <charset val="204"/>
      </rPr>
      <t xml:space="preserve">Показатель результативности 1: </t>
    </r>
    <r>
      <rPr>
        <sz val="9"/>
        <rFont val="Times New Roman"/>
        <family val="1"/>
        <charset val="204"/>
      </rPr>
      <t>Доля исполненных бюджетных ассигнований, предусмотренных в муниципальной программе</t>
    </r>
  </si>
  <si>
    <r>
      <rPr>
        <b/>
        <sz val="9"/>
        <rFont val="Times New Roman"/>
        <family val="1"/>
        <charset val="204"/>
      </rPr>
      <t>Целевой показатель1:</t>
    </r>
    <r>
      <rPr>
        <sz val="9"/>
        <rFont val="Times New Roman"/>
        <family val="1"/>
        <charset val="204"/>
      </rPr>
      <t xml:space="preserve">   Доля количества ликвидированных мест несанкционированного размещения твердых коммунальных отходов к общему количеству мест несанкционированного размещения твердых коммунальных отходов</t>
    </r>
  </si>
  <si>
    <r>
      <t xml:space="preserve">Задача   2: </t>
    </r>
    <r>
      <rPr>
        <sz val="9"/>
        <rFont val="Times New Roman"/>
        <family val="1"/>
        <charset val="204"/>
      </rPr>
      <t>Снижение негативного воздействия отходов на окружающую среду и здоровье населения</t>
    </r>
  </si>
  <si>
    <r>
      <t>Подпрограмма 2.</t>
    </r>
    <r>
      <rPr>
        <sz val="9"/>
        <rFont val="Times New Roman"/>
        <family val="1"/>
        <charset val="204"/>
      </rPr>
      <t xml:space="preserve"> "Охрана окружающей среды и экологическая безопасность" </t>
    </r>
  </si>
  <si>
    <r>
      <rPr>
        <b/>
        <sz val="9"/>
        <rFont val="Times New Roman"/>
        <family val="1"/>
        <charset val="204"/>
      </rPr>
      <t xml:space="preserve">Показатель результативности 1: </t>
    </r>
    <r>
      <rPr>
        <sz val="9"/>
        <rFont val="Times New Roman"/>
        <family val="1"/>
        <charset val="204"/>
      </rPr>
      <t>Количество ликвидированных мест несанкционированного размещения твердых коммунальных отходов</t>
    </r>
  </si>
  <si>
    <t>единиц</t>
  </si>
  <si>
    <r>
      <rPr>
        <b/>
        <sz val="9"/>
        <rFont val="Times New Roman"/>
        <family val="1"/>
        <charset val="204"/>
      </rPr>
      <t xml:space="preserve">Показатель результативности 2: </t>
    </r>
    <r>
      <rPr>
        <sz val="9"/>
        <rFont val="Times New Roman"/>
        <family val="1"/>
        <charset val="204"/>
      </rPr>
      <t>Количество разработанных проектов рекультивации земельного участка</t>
    </r>
  </si>
  <si>
    <t>штук</t>
  </si>
  <si>
    <t>Задача 3 : Развитие, модернизации и капитальный ремонт объектов коммунальной инфраструктуры</t>
  </si>
  <si>
    <r>
      <rPr>
        <b/>
        <sz val="9"/>
        <rFont val="Times New Roman"/>
        <family val="1"/>
        <charset val="204"/>
      </rPr>
      <t xml:space="preserve">Подпрограмма 3: </t>
    </r>
    <r>
      <rPr>
        <sz val="9"/>
        <rFont val="Times New Roman"/>
        <family val="1"/>
        <charset val="204"/>
      </rPr>
      <t xml:space="preserve">  "Модернизация, реконструкция и капитальный ремонт коммунальной инфраструктуры муниципальных образований Емельяновского района"</t>
    </r>
  </si>
  <si>
    <r>
      <rPr>
        <b/>
        <sz val="9"/>
        <rFont val="Times New Roman"/>
        <family val="1"/>
        <charset val="204"/>
      </rPr>
      <t xml:space="preserve">Показатель результативности:  </t>
    </r>
    <r>
      <rPr>
        <sz val="9"/>
        <rFont val="Times New Roman"/>
        <family val="1"/>
        <charset val="204"/>
      </rPr>
      <t>Снижение показателя аварийности инженерных сетей:</t>
    </r>
  </si>
  <si>
    <r>
      <t xml:space="preserve">Отдельное мероприятие  программы 1: </t>
    </r>
    <r>
      <rPr>
        <sz val="9"/>
        <rFont val="Times New Roman"/>
        <family val="1"/>
        <charset val="204"/>
      </rPr>
      <t>Осуществление государственных полномочий по реализации отдельных мер по обеспечению ограничения платы граждан за коммунальные услуги</t>
    </r>
  </si>
  <si>
    <r>
      <rPr>
        <b/>
        <sz val="9"/>
        <rFont val="Times New Roman"/>
        <family val="1"/>
        <charset val="204"/>
      </rPr>
      <t xml:space="preserve">Показатель результативности  1: </t>
    </r>
    <r>
      <rPr>
        <sz val="9"/>
        <rFont val="Times New Roman"/>
        <family val="1"/>
        <charset val="204"/>
      </rPr>
      <t>Уровень возмещения населением затрат на предоставление жилищно-коммунальных услуг по установленным для населения тарифам</t>
    </r>
  </si>
  <si>
    <r>
      <rPr>
        <b/>
        <sz val="9"/>
        <rFont val="Times New Roman"/>
        <family val="1"/>
        <charset val="204"/>
      </rPr>
      <t xml:space="preserve">Показатель результативности  2: </t>
    </r>
    <r>
      <rPr>
        <sz val="9"/>
        <rFont val="Times New Roman"/>
        <family val="1"/>
        <charset val="204"/>
      </rPr>
      <t>Уровень фактической оплаты населением за жилищно-коммунальные услуги от начисленных платежей</t>
    </r>
  </si>
  <si>
    <t xml:space="preserve">«Реформирование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безопасность» </t>
  </si>
  <si>
    <t xml:space="preserve">   (наименование муниципальной программы, по которой проведена оценка эффективности реализации)</t>
  </si>
  <si>
    <t xml:space="preserve"> (наименование органа  местного самоуправления Емельяновского района и (или) иного главного распорядителя бюджетных средств, определенным в соответствии с перечнем программ, утвержденным распоряжением администрации района, в качестве ответственного исполнителя программы)</t>
  </si>
  <si>
    <t>Достижение целевых показателей муниципальной программы (с учетом уровня финансирования по муниципальной программе)</t>
  </si>
  <si>
    <t>Средний уровень достижения целевых показателей муниципальной программы</t>
  </si>
  <si>
    <t>Уровень финансирования по муниципальной программе &lt;*&gt;</t>
  </si>
  <si>
    <t>Количество присвоенных баллов по критерию "Достижение целевых показателей муниципальной программы (с учетом уровня финансирования по муниципальной программе)"</t>
  </si>
  <si>
    <t>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</t>
  </si>
  <si>
    <t>Средний уровень достижения показателей результативности муниципальной программы с учетом весового критерия</t>
  </si>
  <si>
    <t>Количество присвоенных баллов по критерию "Достижение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программе)"</t>
  </si>
  <si>
    <t>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 соответственно)</t>
  </si>
  <si>
    <t>Средний уровень достижения показателей результативности по подпрограмме: "Обеспечение  реализации муниципальной программы"</t>
  </si>
  <si>
    <t>Уровень финансирования по подпрограмме  "Обеспечение  реализации муниципальной программы"</t>
  </si>
  <si>
    <t>Результат оценки эффективности реализации  подпрограммы  "Обеспечение  реализации муниципальной программы" муниципальной программы с указанием количества присвоенных баллов</t>
  </si>
  <si>
    <t>Неэффективная                               0 баллов</t>
  </si>
  <si>
    <t xml:space="preserve">Средний уровень достижения показателей результативности по подпрограмме: "Охрана окружающей среды и экологическая безопасность" </t>
  </si>
  <si>
    <t xml:space="preserve">Уровень финансирования по подпрограмме "Охрана окружающей среды и экологическая безопасность" </t>
  </si>
  <si>
    <t>Результат оценки эффективности реализации подпрограммы  "Охрана окружающей среды и экологическая безопасность"  муниципальной программы с указанием количества присвоенных баллов</t>
  </si>
  <si>
    <t>Средний уровень достижения показателей результативности по  подпрограмме: "Модернизация, реконструкция и капитальный ремонт коммунальной инфраструктуры муниципальных образований Емельяновского района"</t>
  </si>
  <si>
    <t>Уровень финансирования по подпрограмме "Модернизация, реконструкция и капитальный ремонт коммунальной инфраструктуры муниципальных образований Емельяновского района"</t>
  </si>
  <si>
    <t>Результат оценки эффективности реализации подпрограмы "Модернизация, реконструкция и капитальный ремонт коммунальной инфраструктуры муниципальных образований Емельяновского района" муниципальной программы с указанием количества присвоенных баллов</t>
  </si>
  <si>
    <t>Средний уровень достижения показателей результативности по  отдельному мероприятию  программы 1 "Осуществление государственных полномочий по реализации отдельных мер по обеспечению ограничения платы граждан за коммунальные услуги"</t>
  </si>
  <si>
    <t>Уровень финансирования отдельного мероприятия  программы 1 "Осуществление государственных полномочий по реализации отдельных мер по обеспечению ограничения платы граждан за коммунальные услуги"</t>
  </si>
  <si>
    <t>Результат оценки эффективности реализации отдельного мероприятия  программы 1 " Осуществление государственных полномочий по реализации отдельных мер по обеспечению ограничения платы граждан за коммунальные услуги" муниципальной программы с указанием количества присвоенных баллов</t>
  </si>
  <si>
    <r>
      <t xml:space="preserve">Среднеэффективное                                          6 </t>
    </r>
    <r>
      <rPr>
        <sz val="12"/>
        <rFont val="Times New Roman"/>
        <family val="1"/>
        <charset val="204"/>
      </rPr>
      <t>баллов</t>
    </r>
  </si>
  <si>
    <t>Количество присвоенных баллов по критерию "Достижение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программы, соответственно)"</t>
  </si>
  <si>
    <t>Результат оценки эффективности реализации муниципальной программы с указанием количества присвоенных балов</t>
  </si>
  <si>
    <r>
      <rPr>
        <b/>
        <sz val="9"/>
        <rFont val="Times New Roman"/>
        <family val="1"/>
        <charset val="204"/>
      </rPr>
      <t xml:space="preserve">Показатель результативности 3: </t>
    </r>
    <r>
      <rPr>
        <sz val="9"/>
        <rFont val="Times New Roman"/>
        <family val="1"/>
        <charset val="204"/>
      </rPr>
      <t>количество обустроенных мест (площадок) накопления отходов потребления без приобретения контейнерного оборудования для населенных пунктов</t>
    </r>
  </si>
  <si>
    <r>
      <t xml:space="preserve">Задача 4: </t>
    </r>
    <r>
      <rPr>
        <sz val="9"/>
        <rFont val="Times New Roman"/>
        <family val="1"/>
        <charset val="204"/>
      </rPr>
      <t>Внедрение рыночных механизмов жилищно-коммунального хозяйства и обеспечение доступности предоставляемых коммунальных услуг</t>
    </r>
  </si>
  <si>
    <t>Муниципальная программа является среднеэффективной</t>
  </si>
  <si>
    <t xml:space="preserve">Заместитель Главы района по финансовым и экономическим   вопросам - руководитель МКУ "Финансовое управление администрации Емельяновского района"  </t>
  </si>
  <si>
    <t>И.Е.Белунова</t>
  </si>
  <si>
    <t>Оценка эффективности реализации муниципальной  программы Емельяновского района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 за  2023 год</t>
  </si>
  <si>
    <t>Разработка  проектной  документации на строительство объекта "Водопроводная сеть  от ПНС-2 до  площадки  регулирующих  резервуаров  п.Элита  (мкр Видный)"</t>
  </si>
  <si>
    <t>Водоснабжения</t>
  </si>
  <si>
    <r>
      <t xml:space="preserve">Показатель результативности 4: </t>
    </r>
    <r>
      <rPr>
        <sz val="9"/>
        <rFont val="Times New Roman"/>
        <family val="1"/>
        <charset val="204"/>
      </rPr>
      <t>приобретение контейнерного оборудования  для населенных пунктов</t>
    </r>
  </si>
  <si>
    <t>Результаты оценки эффективности реализации муниципальной программы за 2023 год</t>
  </si>
  <si>
    <t>Среднеэффективная                                6 баллов</t>
  </si>
  <si>
    <t>Высокоэффективная                               10 баллов</t>
  </si>
  <si>
    <t>Муниципальная программа признается среднеэффективной                         19,88 балла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</si>
</sst>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00"/>
    <numFmt numFmtId="166" formatCode="0.000"/>
  </numFmts>
  <fonts count="16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0"/>
      <name val="Arial Cyr"/>
      <charset val="204"/>
    </font>
    <font>
      <sz val="13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92">
    <xf numFmtId="0" fontId="0" fillId="0" borderId="0" xfId="0"/>
    <xf numFmtId="0" fontId="3" fillId="0" borderId="0" xfId="0" applyFont="1" applyFill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Fill="1" applyBorder="1" applyAlignment="1">
      <alignment wrapText="1"/>
    </xf>
    <xf numFmtId="0" fontId="3" fillId="0" borderId="3" xfId="0" applyFont="1" applyFill="1" applyBorder="1" applyAlignment="1">
      <alignment wrapText="1"/>
    </xf>
    <xf numFmtId="2" fontId="3" fillId="0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3" xfId="0" applyFont="1" applyFill="1" applyBorder="1" applyAlignment="1">
      <alignment wrapText="1"/>
    </xf>
    <xf numFmtId="0" fontId="3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wrapText="1"/>
    </xf>
    <xf numFmtId="4" fontId="3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3" fillId="3" borderId="3" xfId="0" applyFont="1" applyFill="1" applyBorder="1" applyAlignment="1">
      <alignment wrapText="1"/>
    </xf>
    <xf numFmtId="0" fontId="3" fillId="3" borderId="0" xfId="0" applyFont="1" applyFill="1" applyAlignment="1">
      <alignment wrapText="1"/>
    </xf>
    <xf numFmtId="0" fontId="3" fillId="3" borderId="1" xfId="0" applyFont="1" applyFill="1" applyBorder="1" applyAlignment="1">
      <alignment horizontal="justify" wrapText="1"/>
    </xf>
    <xf numFmtId="4" fontId="3" fillId="3" borderId="1" xfId="0" applyNumberFormat="1" applyFont="1" applyFill="1" applyBorder="1" applyAlignment="1">
      <alignment wrapText="1"/>
    </xf>
    <xf numFmtId="2" fontId="3" fillId="3" borderId="1" xfId="0" applyNumberFormat="1" applyFont="1" applyFill="1" applyBorder="1" applyAlignment="1">
      <alignment wrapText="1"/>
    </xf>
    <xf numFmtId="0" fontId="3" fillId="4" borderId="1" xfId="0" applyFont="1" applyFill="1" applyBorder="1" applyAlignment="1">
      <alignment wrapText="1"/>
    </xf>
    <xf numFmtId="4" fontId="3" fillId="4" borderId="1" xfId="0" applyNumberFormat="1" applyFont="1" applyFill="1" applyBorder="1" applyAlignment="1">
      <alignment wrapText="1"/>
    </xf>
    <xf numFmtId="0" fontId="3" fillId="4" borderId="3" xfId="0" applyFont="1" applyFill="1" applyBorder="1" applyAlignment="1">
      <alignment wrapText="1"/>
    </xf>
    <xf numFmtId="0" fontId="3" fillId="4" borderId="0" xfId="0" applyFont="1" applyFill="1" applyAlignment="1">
      <alignment wrapText="1"/>
    </xf>
    <xf numFmtId="2" fontId="3" fillId="4" borderId="1" xfId="0" applyNumberFormat="1" applyFont="1" applyFill="1" applyBorder="1" applyAlignment="1">
      <alignment wrapText="1"/>
    </xf>
    <xf numFmtId="164" fontId="3" fillId="4" borderId="1" xfId="0" applyNumberFormat="1" applyFont="1" applyFill="1" applyBorder="1" applyAlignment="1">
      <alignment wrapText="1"/>
    </xf>
    <xf numFmtId="0" fontId="3" fillId="5" borderId="1" xfId="0" applyFont="1" applyFill="1" applyBorder="1" applyAlignment="1">
      <alignment wrapText="1"/>
    </xf>
    <xf numFmtId="2" fontId="3" fillId="5" borderId="1" xfId="0" applyNumberFormat="1" applyFont="1" applyFill="1" applyBorder="1" applyAlignment="1">
      <alignment wrapText="1"/>
    </xf>
    <xf numFmtId="0" fontId="3" fillId="5" borderId="0" xfId="0" applyFont="1" applyFill="1" applyAlignment="1">
      <alignment wrapText="1"/>
    </xf>
    <xf numFmtId="0" fontId="3" fillId="5" borderId="1" xfId="0" applyFont="1" applyFill="1" applyBorder="1" applyAlignment="1">
      <alignment horizontal="center" wrapText="1"/>
    </xf>
    <xf numFmtId="49" fontId="3" fillId="0" borderId="0" xfId="0" applyNumberFormat="1" applyFont="1" applyFill="1" applyAlignment="1">
      <alignment horizontal="left" wrapText="1"/>
    </xf>
    <xf numFmtId="0" fontId="8" fillId="0" borderId="0" xfId="0" applyFont="1" applyAlignment="1">
      <alignment horizontal="left"/>
    </xf>
    <xf numFmtId="0" fontId="0" fillId="0" borderId="0" xfId="0" applyFont="1"/>
    <xf numFmtId="0" fontId="8" fillId="0" borderId="5" xfId="0" applyFont="1" applyBorder="1" applyAlignment="1">
      <alignment horizontal="justify"/>
    </xf>
    <xf numFmtId="0" fontId="0" fillId="0" borderId="5" xfId="0" applyFont="1" applyBorder="1" applyAlignment="1">
      <alignment horizontal="justify"/>
    </xf>
    <xf numFmtId="0" fontId="8" fillId="0" borderId="1" xfId="0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top" wrapText="1"/>
    </xf>
    <xf numFmtId="0" fontId="8" fillId="0" borderId="0" xfId="0" applyFont="1" applyFill="1" applyBorder="1" applyAlignment="1">
      <alignment vertical="top" wrapText="1"/>
    </xf>
    <xf numFmtId="0" fontId="15" fillId="0" borderId="0" xfId="0" applyFont="1" applyAlignment="1">
      <alignment horizontal="right"/>
    </xf>
    <xf numFmtId="166" fontId="3" fillId="0" borderId="0" xfId="0" applyNumberFormat="1" applyFont="1" applyFill="1" applyBorder="1" applyAlignment="1">
      <alignment wrapText="1"/>
    </xf>
    <xf numFmtId="2" fontId="3" fillId="0" borderId="0" xfId="0" applyNumberFormat="1" applyFont="1" applyFill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top" wrapText="1"/>
    </xf>
    <xf numFmtId="0" fontId="3" fillId="3" borderId="1" xfId="0" applyFont="1" applyFill="1" applyBorder="1" applyAlignment="1">
      <alignment horizontal="justify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6" fillId="3" borderId="1" xfId="0" applyFont="1" applyFill="1" applyBorder="1" applyAlignment="1">
      <alignment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justify" wrapText="1"/>
    </xf>
    <xf numFmtId="0" fontId="3" fillId="3" borderId="1" xfId="0" applyFont="1" applyFill="1" applyBorder="1" applyAlignment="1">
      <alignment horizontal="justify" wrapText="1"/>
    </xf>
    <xf numFmtId="0" fontId="5" fillId="0" borderId="0" xfId="0" applyFont="1" applyFill="1" applyAlignment="1">
      <alignment horizontal="justify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3" fillId="0" borderId="1" xfId="0" applyFont="1" applyFill="1" applyBorder="1" applyAlignment="1">
      <alignment horizontal="justify" wrapText="1"/>
    </xf>
    <xf numFmtId="0" fontId="0" fillId="0" borderId="1" xfId="0" applyFill="1" applyBorder="1" applyAlignment="1">
      <alignment horizontal="justify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4" xfId="0" applyFont="1" applyFill="1" applyBorder="1" applyAlignment="1">
      <alignment horizontal="justify" vertical="center" wrapText="1"/>
    </xf>
    <xf numFmtId="0" fontId="0" fillId="0" borderId="3" xfId="0" applyBorder="1" applyAlignment="1">
      <alignment horizontal="justify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3" fillId="0" borderId="4" xfId="0" applyFont="1" applyFill="1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wrapText="1"/>
    </xf>
    <xf numFmtId="0" fontId="3" fillId="2" borderId="1" xfId="0" applyFont="1" applyFill="1" applyBorder="1" applyAlignment="1">
      <alignment horizontal="justify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0" xfId="0" applyFont="1" applyFill="1" applyBorder="1" applyAlignment="1">
      <alignment horizontal="justify"/>
    </xf>
    <xf numFmtId="0" fontId="7" fillId="0" borderId="0" xfId="0" applyFont="1" applyFill="1" applyAlignment="1">
      <alignment horizontal="justify"/>
    </xf>
    <xf numFmtId="0" fontId="3" fillId="4" borderId="1" xfId="0" applyFont="1" applyFill="1" applyBorder="1" applyAlignment="1">
      <alignment horizontal="justify" wrapText="1"/>
    </xf>
    <xf numFmtId="0" fontId="6" fillId="5" borderId="1" xfId="0" applyFont="1" applyFill="1" applyBorder="1" applyAlignment="1">
      <alignment horizontal="justify" wrapText="1"/>
    </xf>
    <xf numFmtId="0" fontId="3" fillId="5" borderId="1" xfId="0" applyFont="1" applyFill="1" applyBorder="1" applyAlignment="1">
      <alignment horizontal="justify" wrapText="1"/>
    </xf>
    <xf numFmtId="0" fontId="6" fillId="4" borderId="1" xfId="0" applyFont="1" applyFill="1" applyBorder="1" applyAlignment="1">
      <alignment horizontal="justify" wrapText="1"/>
    </xf>
    <xf numFmtId="0" fontId="8" fillId="0" borderId="1" xfId="0" applyFont="1" applyBorder="1" applyAlignment="1">
      <alignment vertical="top" wrapText="1"/>
    </xf>
    <xf numFmtId="0" fontId="9" fillId="0" borderId="0" xfId="0" applyFont="1" applyAlignment="1">
      <alignment horizontal="justify"/>
    </xf>
    <xf numFmtId="0" fontId="10" fillId="0" borderId="0" xfId="0" applyFont="1"/>
    <xf numFmtId="0" fontId="11" fillId="0" borderId="0" xfId="0" applyFont="1" applyAlignment="1">
      <alignment horizontal="justify"/>
    </xf>
    <xf numFmtId="0" fontId="0" fillId="0" borderId="0" xfId="0" applyAlignment="1">
      <alignment horizontal="justify"/>
    </xf>
    <xf numFmtId="0" fontId="10" fillId="0" borderId="0" xfId="0" applyFont="1" applyAlignment="1">
      <alignment horizontal="justify"/>
    </xf>
    <xf numFmtId="0" fontId="11" fillId="0" borderId="0" xfId="0" applyFont="1" applyBorder="1" applyAlignment="1">
      <alignment horizontal="justify"/>
    </xf>
    <xf numFmtId="0" fontId="12" fillId="0" borderId="0" xfId="0" applyFont="1" applyBorder="1" applyAlignment="1">
      <alignment horizontal="justify"/>
    </xf>
    <xf numFmtId="0" fontId="8" fillId="0" borderId="1" xfId="0" applyFont="1" applyBorder="1" applyAlignment="1">
      <alignment horizontal="center" vertical="top" wrapText="1"/>
    </xf>
    <xf numFmtId="0" fontId="14" fillId="0" borderId="1" xfId="1" applyFont="1" applyBorder="1" applyAlignment="1" applyProtection="1">
      <alignment vertical="top" wrapText="1"/>
    </xf>
    <xf numFmtId="0" fontId="15" fillId="0" borderId="0" xfId="0" applyFont="1" applyAlignment="1">
      <alignment horizontal="justify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wmf"/><Relationship Id="rId3" Type="http://schemas.openxmlformats.org/officeDocument/2006/relationships/image" Target="../media/image3.wmf"/><Relationship Id="rId7" Type="http://schemas.openxmlformats.org/officeDocument/2006/relationships/image" Target="../media/image7.wmf"/><Relationship Id="rId12" Type="http://schemas.openxmlformats.org/officeDocument/2006/relationships/image" Target="../media/image12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6" Type="http://schemas.openxmlformats.org/officeDocument/2006/relationships/image" Target="../media/image6.wmf"/><Relationship Id="rId11" Type="http://schemas.openxmlformats.org/officeDocument/2006/relationships/image" Target="../media/image11.wmf"/><Relationship Id="rId5" Type="http://schemas.openxmlformats.org/officeDocument/2006/relationships/image" Target="../media/image5.wmf"/><Relationship Id="rId10" Type="http://schemas.openxmlformats.org/officeDocument/2006/relationships/image" Target="../media/image10.wmf"/><Relationship Id="rId4" Type="http://schemas.openxmlformats.org/officeDocument/2006/relationships/image" Target="../media/image4.wmf"/><Relationship Id="rId9" Type="http://schemas.openxmlformats.org/officeDocument/2006/relationships/image" Target="../media/image9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29</xdr:col>
      <xdr:colOff>171450</xdr:colOff>
      <xdr:row>3</xdr:row>
      <xdr:rowOff>381000</xdr:rowOff>
    </xdr:from>
    <xdr:to>
      <xdr:col>29</xdr:col>
      <xdr:colOff>447675</xdr:colOff>
      <xdr:row>3</xdr:row>
      <xdr:rowOff>381000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183725" y="1104900"/>
          <a:ext cx="2762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34</xdr:col>
      <xdr:colOff>161925</xdr:colOff>
      <xdr:row>3</xdr:row>
      <xdr:rowOff>428625</xdr:rowOff>
    </xdr:from>
    <xdr:to>
      <xdr:col>34</xdr:col>
      <xdr:colOff>438150</xdr:colOff>
      <xdr:row>3</xdr:row>
      <xdr:rowOff>428625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431875" y="1152525"/>
          <a:ext cx="2762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12</xdr:col>
      <xdr:colOff>38100</xdr:colOff>
      <xdr:row>3</xdr:row>
      <xdr:rowOff>352425</xdr:rowOff>
    </xdr:from>
    <xdr:to>
      <xdr:col>12</xdr:col>
      <xdr:colOff>542925</xdr:colOff>
      <xdr:row>3</xdr:row>
      <xdr:rowOff>352425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8782050" y="1076325"/>
          <a:ext cx="5048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21</xdr:col>
      <xdr:colOff>0</xdr:colOff>
      <xdr:row>3</xdr:row>
      <xdr:rowOff>361950</xdr:rowOff>
    </xdr:from>
    <xdr:to>
      <xdr:col>21</xdr:col>
      <xdr:colOff>485775</xdr:colOff>
      <xdr:row>3</xdr:row>
      <xdr:rowOff>361950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6144875" y="1085850"/>
          <a:ext cx="4857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142875</xdr:colOff>
      <xdr:row>3</xdr:row>
      <xdr:rowOff>485775</xdr:rowOff>
    </xdr:from>
    <xdr:to>
      <xdr:col>9</xdr:col>
      <xdr:colOff>611188</xdr:colOff>
      <xdr:row>3</xdr:row>
      <xdr:rowOff>485775</xdr:rowOff>
    </xdr:to>
    <xdr:pic>
      <xdr:nvPicPr>
        <xdr:cNvPr id="6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7000875" y="1209675"/>
          <a:ext cx="46831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</xdr:row>
      <xdr:rowOff>409575</xdr:rowOff>
    </xdr:from>
    <xdr:to>
      <xdr:col>8</xdr:col>
      <xdr:colOff>552450</xdr:colOff>
      <xdr:row>3</xdr:row>
      <xdr:rowOff>409575</xdr:rowOff>
    </xdr:to>
    <xdr:pic>
      <xdr:nvPicPr>
        <xdr:cNvPr id="7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191250" y="1133475"/>
          <a:ext cx="552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609600</xdr:colOff>
      <xdr:row>3</xdr:row>
      <xdr:rowOff>466725</xdr:rowOff>
    </xdr:from>
    <xdr:to>
      <xdr:col>10</xdr:col>
      <xdr:colOff>258763</xdr:colOff>
      <xdr:row>3</xdr:row>
      <xdr:rowOff>466725</xdr:rowOff>
    </xdr:to>
    <xdr:pic>
      <xdr:nvPicPr>
        <xdr:cNvPr id="8" name="Рисунок 8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7467600" y="1190625"/>
          <a:ext cx="3730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209550</xdr:colOff>
      <xdr:row>3</xdr:row>
      <xdr:rowOff>314325</xdr:rowOff>
    </xdr:from>
    <xdr:to>
      <xdr:col>4</xdr:col>
      <xdr:colOff>600075</xdr:colOff>
      <xdr:row>3</xdr:row>
      <xdr:rowOff>314325</xdr:rowOff>
    </xdr:to>
    <xdr:pic>
      <xdr:nvPicPr>
        <xdr:cNvPr id="9" name="Рисунок 9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3848100" y="1038225"/>
          <a:ext cx="3905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666750</xdr:colOff>
      <xdr:row>3</xdr:row>
      <xdr:rowOff>333375</xdr:rowOff>
    </xdr:from>
    <xdr:to>
      <xdr:col>5</xdr:col>
      <xdr:colOff>523875</xdr:colOff>
      <xdr:row>3</xdr:row>
      <xdr:rowOff>333375</xdr:rowOff>
    </xdr:to>
    <xdr:pic>
      <xdr:nvPicPr>
        <xdr:cNvPr id="10" name="Рисунок 10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305300" y="1057275"/>
          <a:ext cx="5238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</xdr:row>
      <xdr:rowOff>952500</xdr:rowOff>
    </xdr:from>
    <xdr:to>
      <xdr:col>7</xdr:col>
      <xdr:colOff>542925</xdr:colOff>
      <xdr:row>3</xdr:row>
      <xdr:rowOff>952500</xdr:rowOff>
    </xdr:to>
    <xdr:pic>
      <xdr:nvPicPr>
        <xdr:cNvPr id="11" name="Рисунок 11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5581650" y="1676400"/>
          <a:ext cx="542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0</xdr:colOff>
      <xdr:row>3</xdr:row>
      <xdr:rowOff>942975</xdr:rowOff>
    </xdr:from>
    <xdr:to>
      <xdr:col>11</xdr:col>
      <xdr:colOff>504825</xdr:colOff>
      <xdr:row>3</xdr:row>
      <xdr:rowOff>942975</xdr:rowOff>
    </xdr:to>
    <xdr:pic>
      <xdr:nvPicPr>
        <xdr:cNvPr id="12" name="Рисунок 12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8134350" y="1666875"/>
          <a:ext cx="5048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28575</xdr:colOff>
      <xdr:row>3</xdr:row>
      <xdr:rowOff>381000</xdr:rowOff>
    </xdr:from>
    <xdr:to>
      <xdr:col>23</xdr:col>
      <xdr:colOff>504825</xdr:colOff>
      <xdr:row>3</xdr:row>
      <xdr:rowOff>381000</xdr:rowOff>
    </xdr:to>
    <xdr:pic>
      <xdr:nvPicPr>
        <xdr:cNvPr id="13" name="Рисунок 13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7878425" y="1104900"/>
          <a:ext cx="4762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66675</xdr:colOff>
      <xdr:row>3</xdr:row>
      <xdr:rowOff>238125</xdr:rowOff>
    </xdr:from>
    <xdr:to>
      <xdr:col>4</xdr:col>
      <xdr:colOff>523875</xdr:colOff>
      <xdr:row>3</xdr:row>
      <xdr:rowOff>238125</xdr:rowOff>
    </xdr:to>
    <xdr:pic>
      <xdr:nvPicPr>
        <xdr:cNvPr id="14" name="Рисунок 9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3705225" y="962025"/>
          <a:ext cx="4572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0</xdr:colOff>
      <xdr:row>3</xdr:row>
      <xdr:rowOff>333375</xdr:rowOff>
    </xdr:from>
    <xdr:to>
      <xdr:col>5</xdr:col>
      <xdr:colOff>419100</xdr:colOff>
      <xdr:row>3</xdr:row>
      <xdr:rowOff>333375</xdr:rowOff>
    </xdr:to>
    <xdr:pic>
      <xdr:nvPicPr>
        <xdr:cNvPr id="15" name="Рисунок 10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305300" y="1057275"/>
          <a:ext cx="4191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</xdr:row>
      <xdr:rowOff>409575</xdr:rowOff>
    </xdr:from>
    <xdr:to>
      <xdr:col>8</xdr:col>
      <xdr:colOff>447675</xdr:colOff>
      <xdr:row>3</xdr:row>
      <xdr:rowOff>413296</xdr:rowOff>
    </xdr:to>
    <xdr:pic>
      <xdr:nvPicPr>
        <xdr:cNvPr id="16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191250" y="1133475"/>
          <a:ext cx="447675" cy="37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0</xdr:colOff>
      <xdr:row>3</xdr:row>
      <xdr:rowOff>466725</xdr:rowOff>
    </xdr:from>
    <xdr:to>
      <xdr:col>10</xdr:col>
      <xdr:colOff>466725</xdr:colOff>
      <xdr:row>3</xdr:row>
      <xdr:rowOff>466725</xdr:rowOff>
    </xdr:to>
    <xdr:pic>
      <xdr:nvPicPr>
        <xdr:cNvPr id="17" name="Рисунок 8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7524750" y="1190625"/>
          <a:ext cx="4667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</xdr:row>
      <xdr:rowOff>390524</xdr:rowOff>
    </xdr:from>
    <xdr:to>
      <xdr:col>9</xdr:col>
      <xdr:colOff>614136</xdr:colOff>
      <xdr:row>3</xdr:row>
      <xdr:rowOff>390524</xdr:rowOff>
    </xdr:to>
    <xdr:pic>
      <xdr:nvPicPr>
        <xdr:cNvPr id="18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858000" y="1114424"/>
          <a:ext cx="652236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19051</xdr:colOff>
      <xdr:row>3</xdr:row>
      <xdr:rowOff>1295400</xdr:rowOff>
    </xdr:from>
    <xdr:to>
      <xdr:col>8</xdr:col>
      <xdr:colOff>57151</xdr:colOff>
      <xdr:row>4</xdr:row>
      <xdr:rowOff>0</xdr:rowOff>
    </xdr:to>
    <xdr:pic>
      <xdr:nvPicPr>
        <xdr:cNvPr id="19" name="Рисунок 18"/>
        <xdr:cNvPicPr/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5600701" y="1790700"/>
          <a:ext cx="6477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12</xdr:col>
      <xdr:colOff>542925</xdr:colOff>
      <xdr:row>3</xdr:row>
      <xdr:rowOff>285750</xdr:rowOff>
    </xdr:from>
    <xdr:to>
      <xdr:col>14</xdr:col>
      <xdr:colOff>171450</xdr:colOff>
      <xdr:row>3</xdr:row>
      <xdr:rowOff>285750</xdr:rowOff>
    </xdr:to>
    <xdr:pic>
      <xdr:nvPicPr>
        <xdr:cNvPr id="20" name="Рисунок 1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286875" y="1009650"/>
          <a:ext cx="6572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21</xdr:col>
      <xdr:colOff>0</xdr:colOff>
      <xdr:row>3</xdr:row>
      <xdr:rowOff>361950</xdr:rowOff>
    </xdr:from>
    <xdr:to>
      <xdr:col>22</xdr:col>
      <xdr:colOff>123825</xdr:colOff>
      <xdr:row>3</xdr:row>
      <xdr:rowOff>361950</xdr:rowOff>
    </xdr:to>
    <xdr:pic>
      <xdr:nvPicPr>
        <xdr:cNvPr id="21" name="Рисунок 20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6049625" y="1085850"/>
          <a:ext cx="733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28575</xdr:colOff>
      <xdr:row>3</xdr:row>
      <xdr:rowOff>381000</xdr:rowOff>
    </xdr:from>
    <xdr:to>
      <xdr:col>23</xdr:col>
      <xdr:colOff>609600</xdr:colOff>
      <xdr:row>3</xdr:row>
      <xdr:rowOff>381000</xdr:rowOff>
    </xdr:to>
    <xdr:pic>
      <xdr:nvPicPr>
        <xdr:cNvPr id="22" name="Рисунок 13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7878425" y="1104900"/>
          <a:ext cx="581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185737</xdr:colOff>
      <xdr:row>3</xdr:row>
      <xdr:rowOff>228600</xdr:rowOff>
    </xdr:from>
    <xdr:to>
      <xdr:col>30</xdr:col>
      <xdr:colOff>57150</xdr:colOff>
      <xdr:row>3</xdr:row>
      <xdr:rowOff>232997</xdr:rowOff>
    </xdr:to>
    <xdr:pic>
      <xdr:nvPicPr>
        <xdr:cNvPr id="23" name="Рисунок 2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198012" y="952500"/>
          <a:ext cx="423863" cy="43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34</xdr:col>
      <xdr:colOff>180020</xdr:colOff>
      <xdr:row>3</xdr:row>
      <xdr:rowOff>244474</xdr:rowOff>
    </xdr:from>
    <xdr:to>
      <xdr:col>34</xdr:col>
      <xdr:colOff>647700</xdr:colOff>
      <xdr:row>3</xdr:row>
      <xdr:rowOff>247651</xdr:rowOff>
    </xdr:to>
    <xdr:pic>
      <xdr:nvPicPr>
        <xdr:cNvPr id="24" name="Рисунок 2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449970" y="968374"/>
          <a:ext cx="429580" cy="3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32</xdr:col>
      <xdr:colOff>19050</xdr:colOff>
      <xdr:row>3</xdr:row>
      <xdr:rowOff>66674</xdr:rowOff>
    </xdr:from>
    <xdr:to>
      <xdr:col>32</xdr:col>
      <xdr:colOff>442913</xdr:colOff>
      <xdr:row>3</xdr:row>
      <xdr:rowOff>609599</xdr:rowOff>
    </xdr:to>
    <xdr:pic>
      <xdr:nvPicPr>
        <xdr:cNvPr id="25" name="Рисунок 2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517225" y="1200149"/>
          <a:ext cx="423863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34</xdr:col>
      <xdr:colOff>66675</xdr:colOff>
      <xdr:row>3</xdr:row>
      <xdr:rowOff>266700</xdr:rowOff>
    </xdr:from>
    <xdr:to>
      <xdr:col>34</xdr:col>
      <xdr:colOff>496255</xdr:colOff>
      <xdr:row>3</xdr:row>
      <xdr:rowOff>723900</xdr:rowOff>
    </xdr:to>
    <xdr:pic>
      <xdr:nvPicPr>
        <xdr:cNvPr id="26" name="Рисунок 2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336625" y="1400175"/>
          <a:ext cx="429580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12</xdr:col>
      <xdr:colOff>466725</xdr:colOff>
      <xdr:row>3</xdr:row>
      <xdr:rowOff>169103</xdr:rowOff>
    </xdr:from>
    <xdr:to>
      <xdr:col>15</xdr:col>
      <xdr:colOff>762</xdr:colOff>
      <xdr:row>3</xdr:row>
      <xdr:rowOff>190500</xdr:rowOff>
    </xdr:to>
    <xdr:pic>
      <xdr:nvPicPr>
        <xdr:cNvPr id="27" name="Рисунок 2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210675" y="893003"/>
          <a:ext cx="1058037" cy="38334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66675</xdr:colOff>
      <xdr:row>3</xdr:row>
      <xdr:rowOff>152400</xdr:rowOff>
    </xdr:from>
    <xdr:to>
      <xdr:col>4</xdr:col>
      <xdr:colOff>523875</xdr:colOff>
      <xdr:row>3</xdr:row>
      <xdr:rowOff>476250</xdr:rowOff>
    </xdr:to>
    <xdr:pic>
      <xdr:nvPicPr>
        <xdr:cNvPr id="28" name="Рисунок 9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3705225" y="1285875"/>
          <a:ext cx="45720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</xdr:row>
      <xdr:rowOff>409575</xdr:rowOff>
    </xdr:from>
    <xdr:to>
      <xdr:col>8</xdr:col>
      <xdr:colOff>552450</xdr:colOff>
      <xdr:row>3</xdr:row>
      <xdr:rowOff>409575</xdr:rowOff>
    </xdr:to>
    <xdr:pic>
      <xdr:nvPicPr>
        <xdr:cNvPr id="29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191250" y="1133475"/>
          <a:ext cx="552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35112</xdr:colOff>
      <xdr:row>3</xdr:row>
      <xdr:rowOff>47625</xdr:rowOff>
    </xdr:from>
    <xdr:to>
      <xdr:col>8</xdr:col>
      <xdr:colOff>447675</xdr:colOff>
      <xdr:row>3</xdr:row>
      <xdr:rowOff>723900</xdr:rowOff>
    </xdr:to>
    <xdr:pic>
      <xdr:nvPicPr>
        <xdr:cNvPr id="30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226362" y="1181100"/>
          <a:ext cx="412563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19051</xdr:colOff>
      <xdr:row>3</xdr:row>
      <xdr:rowOff>1295400</xdr:rowOff>
    </xdr:from>
    <xdr:to>
      <xdr:col>8</xdr:col>
      <xdr:colOff>57151</xdr:colOff>
      <xdr:row>4</xdr:row>
      <xdr:rowOff>0</xdr:rowOff>
    </xdr:to>
    <xdr:pic>
      <xdr:nvPicPr>
        <xdr:cNvPr id="31" name="Рисунок 30"/>
        <xdr:cNvPicPr/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5600701" y="1790700"/>
          <a:ext cx="6477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</xdr:row>
      <xdr:rowOff>0</xdr:rowOff>
    </xdr:from>
    <xdr:to>
      <xdr:col>9</xdr:col>
      <xdr:colOff>652236</xdr:colOff>
      <xdr:row>3</xdr:row>
      <xdr:rowOff>514350</xdr:rowOff>
    </xdr:to>
    <xdr:pic>
      <xdr:nvPicPr>
        <xdr:cNvPr id="32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858000" y="1133475"/>
          <a:ext cx="652236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609600</xdr:colOff>
      <xdr:row>3</xdr:row>
      <xdr:rowOff>466725</xdr:rowOff>
    </xdr:from>
    <xdr:to>
      <xdr:col>10</xdr:col>
      <xdr:colOff>315913</xdr:colOff>
      <xdr:row>3</xdr:row>
      <xdr:rowOff>466725</xdr:rowOff>
    </xdr:to>
    <xdr:pic>
      <xdr:nvPicPr>
        <xdr:cNvPr id="33" name="Рисунок 8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7467600" y="1190625"/>
          <a:ext cx="43021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0</xdr:colOff>
      <xdr:row>3</xdr:row>
      <xdr:rowOff>466725</xdr:rowOff>
    </xdr:from>
    <xdr:to>
      <xdr:col>10</xdr:col>
      <xdr:colOff>466725</xdr:colOff>
      <xdr:row>3</xdr:row>
      <xdr:rowOff>466725</xdr:rowOff>
    </xdr:to>
    <xdr:pic>
      <xdr:nvPicPr>
        <xdr:cNvPr id="34" name="Рисунок 8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7524750" y="1190625"/>
          <a:ext cx="466725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28575</xdr:colOff>
      <xdr:row>3</xdr:row>
      <xdr:rowOff>381000</xdr:rowOff>
    </xdr:from>
    <xdr:to>
      <xdr:col>23</xdr:col>
      <xdr:colOff>504825</xdr:colOff>
      <xdr:row>3</xdr:row>
      <xdr:rowOff>381000</xdr:rowOff>
    </xdr:to>
    <xdr:pic>
      <xdr:nvPicPr>
        <xdr:cNvPr id="35" name="Рисунок 13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7878425" y="1104900"/>
          <a:ext cx="4762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28575</xdr:colOff>
      <xdr:row>3</xdr:row>
      <xdr:rowOff>381000</xdr:rowOff>
    </xdr:from>
    <xdr:to>
      <xdr:col>23</xdr:col>
      <xdr:colOff>609600</xdr:colOff>
      <xdr:row>3</xdr:row>
      <xdr:rowOff>381000</xdr:rowOff>
    </xdr:to>
    <xdr:pic>
      <xdr:nvPicPr>
        <xdr:cNvPr id="36" name="Рисунок 13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7878425" y="1104900"/>
          <a:ext cx="5810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76200</xdr:colOff>
      <xdr:row>3</xdr:row>
      <xdr:rowOff>100445</xdr:rowOff>
    </xdr:from>
    <xdr:to>
      <xdr:col>5</xdr:col>
      <xdr:colOff>504825</xdr:colOff>
      <xdr:row>3</xdr:row>
      <xdr:rowOff>581025</xdr:rowOff>
    </xdr:to>
    <xdr:pic>
      <xdr:nvPicPr>
        <xdr:cNvPr id="37" name="Рисунок 10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381500" y="1233920"/>
          <a:ext cx="428625" cy="4805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22</xdr:col>
      <xdr:colOff>19051</xdr:colOff>
      <xdr:row>3</xdr:row>
      <xdr:rowOff>247649</xdr:rowOff>
    </xdr:from>
    <xdr:to>
      <xdr:col>22</xdr:col>
      <xdr:colOff>571501</xdr:colOff>
      <xdr:row>3</xdr:row>
      <xdr:rowOff>676275</xdr:rowOff>
    </xdr:to>
    <xdr:pic>
      <xdr:nvPicPr>
        <xdr:cNvPr id="38" name="Рисунок 37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7259301" y="1381124"/>
          <a:ext cx="552450" cy="4286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12</xdr:col>
      <xdr:colOff>0</xdr:colOff>
      <xdr:row>3</xdr:row>
      <xdr:rowOff>0</xdr:rowOff>
    </xdr:from>
    <xdr:to>
      <xdr:col>12</xdr:col>
      <xdr:colOff>504825</xdr:colOff>
      <xdr:row>3</xdr:row>
      <xdr:rowOff>457200</xdr:rowOff>
    </xdr:to>
    <xdr:pic>
      <xdr:nvPicPr>
        <xdr:cNvPr id="39" name="Рисунок 38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8743950" y="1133475"/>
          <a:ext cx="50482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0</xdr:colOff>
      <xdr:row>3</xdr:row>
      <xdr:rowOff>0</xdr:rowOff>
    </xdr:from>
    <xdr:to>
      <xdr:col>11</xdr:col>
      <xdr:colOff>53624</xdr:colOff>
      <xdr:row>3</xdr:row>
      <xdr:rowOff>609600</xdr:rowOff>
    </xdr:to>
    <xdr:pic>
      <xdr:nvPicPr>
        <xdr:cNvPr id="40" name="Рисунок 8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7524750" y="1133475"/>
          <a:ext cx="663224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36"/>
  <sheetViews>
    <sheetView tabSelected="1" topLeftCell="J1" workbookViewId="0">
      <selection activeCell="Q14" sqref="Q14"/>
    </sheetView>
  </sheetViews>
  <sheetFormatPr defaultRowHeight="12"/>
  <cols>
    <col min="1" max="1" width="28.28515625" style="1" customWidth="1"/>
    <col min="2" max="2" width="5.85546875" style="1" customWidth="1"/>
    <col min="3" max="3" width="9.42578125" style="1" customWidth="1"/>
    <col min="4" max="4" width="11" style="1" customWidth="1"/>
    <col min="5" max="6" width="10" style="1" bestFit="1" customWidth="1"/>
    <col min="7" max="8" width="9.140625" style="1"/>
    <col min="9" max="10" width="10" style="1" bestFit="1" customWidth="1"/>
    <col min="11" max="12" width="9.140625" style="1"/>
    <col min="13" max="13" width="9.42578125" style="1" customWidth="1"/>
    <col min="14" max="15" width="7.42578125" style="1" customWidth="1"/>
    <col min="16" max="16" width="10" style="1" customWidth="1"/>
    <col min="17" max="18" width="9.140625" style="1"/>
    <col min="19" max="19" width="10" style="1" bestFit="1" customWidth="1"/>
    <col min="20" max="23" width="9.140625" style="1"/>
    <col min="24" max="24" width="10" style="1" bestFit="1" customWidth="1"/>
    <col min="25" max="27" width="5.28515625" style="1" customWidth="1"/>
    <col min="28" max="29" width="9.140625" style="1"/>
    <col min="30" max="30" width="8.7109375" style="1" customWidth="1"/>
    <col min="31" max="31" width="6.42578125" style="1" customWidth="1"/>
    <col min="32" max="32" width="7.140625" style="1" customWidth="1"/>
    <col min="33" max="33" width="9" style="1" customWidth="1"/>
    <col min="34" max="34" width="10.85546875" style="1" customWidth="1"/>
    <col min="35" max="35" width="15" style="1" customWidth="1"/>
    <col min="36" max="36" width="12.42578125" style="1" customWidth="1"/>
    <col min="37" max="37" width="6.85546875" style="1" customWidth="1"/>
    <col min="38" max="273" width="9.140625" style="1"/>
    <col min="274" max="274" width="16.85546875" style="1" customWidth="1"/>
    <col min="275" max="275" width="5.85546875" style="1" customWidth="1"/>
    <col min="276" max="277" width="6.28515625" style="1" customWidth="1"/>
    <col min="278" max="279" width="10" style="1" bestFit="1" customWidth="1"/>
    <col min="280" max="289" width="9.140625" style="1"/>
    <col min="290" max="290" width="10.85546875" style="1" bestFit="1" customWidth="1"/>
    <col min="291" max="292" width="12.42578125" style="1" customWidth="1"/>
    <col min="293" max="529" width="9.140625" style="1"/>
    <col min="530" max="530" width="16.85546875" style="1" customWidth="1"/>
    <col min="531" max="531" width="5.85546875" style="1" customWidth="1"/>
    <col min="532" max="533" width="6.28515625" style="1" customWidth="1"/>
    <col min="534" max="535" width="10" style="1" bestFit="1" customWidth="1"/>
    <col min="536" max="545" width="9.140625" style="1"/>
    <col min="546" max="546" width="10.85546875" style="1" bestFit="1" customWidth="1"/>
    <col min="547" max="548" width="12.42578125" style="1" customWidth="1"/>
    <col min="549" max="785" width="9.140625" style="1"/>
    <col min="786" max="786" width="16.85546875" style="1" customWidth="1"/>
    <col min="787" max="787" width="5.85546875" style="1" customWidth="1"/>
    <col min="788" max="789" width="6.28515625" style="1" customWidth="1"/>
    <col min="790" max="791" width="10" style="1" bestFit="1" customWidth="1"/>
    <col min="792" max="801" width="9.140625" style="1"/>
    <col min="802" max="802" width="10.85546875" style="1" bestFit="1" customWidth="1"/>
    <col min="803" max="804" width="12.42578125" style="1" customWidth="1"/>
    <col min="805" max="1041" width="9.140625" style="1"/>
    <col min="1042" max="1042" width="16.85546875" style="1" customWidth="1"/>
    <col min="1043" max="1043" width="5.85546875" style="1" customWidth="1"/>
    <col min="1044" max="1045" width="6.28515625" style="1" customWidth="1"/>
    <col min="1046" max="1047" width="10" style="1" bestFit="1" customWidth="1"/>
    <col min="1048" max="1057" width="9.140625" style="1"/>
    <col min="1058" max="1058" width="10.85546875" style="1" bestFit="1" customWidth="1"/>
    <col min="1059" max="1060" width="12.42578125" style="1" customWidth="1"/>
    <col min="1061" max="1297" width="9.140625" style="1"/>
    <col min="1298" max="1298" width="16.85546875" style="1" customWidth="1"/>
    <col min="1299" max="1299" width="5.85546875" style="1" customWidth="1"/>
    <col min="1300" max="1301" width="6.28515625" style="1" customWidth="1"/>
    <col min="1302" max="1303" width="10" style="1" bestFit="1" customWidth="1"/>
    <col min="1304" max="1313" width="9.140625" style="1"/>
    <col min="1314" max="1314" width="10.85546875" style="1" bestFit="1" customWidth="1"/>
    <col min="1315" max="1316" width="12.42578125" style="1" customWidth="1"/>
    <col min="1317" max="1553" width="9.140625" style="1"/>
    <col min="1554" max="1554" width="16.85546875" style="1" customWidth="1"/>
    <col min="1555" max="1555" width="5.85546875" style="1" customWidth="1"/>
    <col min="1556" max="1557" width="6.28515625" style="1" customWidth="1"/>
    <col min="1558" max="1559" width="10" style="1" bestFit="1" customWidth="1"/>
    <col min="1560" max="1569" width="9.140625" style="1"/>
    <col min="1570" max="1570" width="10.85546875" style="1" bestFit="1" customWidth="1"/>
    <col min="1571" max="1572" width="12.42578125" style="1" customWidth="1"/>
    <col min="1573" max="1809" width="9.140625" style="1"/>
    <col min="1810" max="1810" width="16.85546875" style="1" customWidth="1"/>
    <col min="1811" max="1811" width="5.85546875" style="1" customWidth="1"/>
    <col min="1812" max="1813" width="6.28515625" style="1" customWidth="1"/>
    <col min="1814" max="1815" width="10" style="1" bestFit="1" customWidth="1"/>
    <col min="1816" max="1825" width="9.140625" style="1"/>
    <col min="1826" max="1826" width="10.85546875" style="1" bestFit="1" customWidth="1"/>
    <col min="1827" max="1828" width="12.42578125" style="1" customWidth="1"/>
    <col min="1829" max="2065" width="9.140625" style="1"/>
    <col min="2066" max="2066" width="16.85546875" style="1" customWidth="1"/>
    <col min="2067" max="2067" width="5.85546875" style="1" customWidth="1"/>
    <col min="2068" max="2069" width="6.28515625" style="1" customWidth="1"/>
    <col min="2070" max="2071" width="10" style="1" bestFit="1" customWidth="1"/>
    <col min="2072" max="2081" width="9.140625" style="1"/>
    <col min="2082" max="2082" width="10.85546875" style="1" bestFit="1" customWidth="1"/>
    <col min="2083" max="2084" width="12.42578125" style="1" customWidth="1"/>
    <col min="2085" max="2321" width="9.140625" style="1"/>
    <col min="2322" max="2322" width="16.85546875" style="1" customWidth="1"/>
    <col min="2323" max="2323" width="5.85546875" style="1" customWidth="1"/>
    <col min="2324" max="2325" width="6.28515625" style="1" customWidth="1"/>
    <col min="2326" max="2327" width="10" style="1" bestFit="1" customWidth="1"/>
    <col min="2328" max="2337" width="9.140625" style="1"/>
    <col min="2338" max="2338" width="10.85546875" style="1" bestFit="1" customWidth="1"/>
    <col min="2339" max="2340" width="12.42578125" style="1" customWidth="1"/>
    <col min="2341" max="2577" width="9.140625" style="1"/>
    <col min="2578" max="2578" width="16.85546875" style="1" customWidth="1"/>
    <col min="2579" max="2579" width="5.85546875" style="1" customWidth="1"/>
    <col min="2580" max="2581" width="6.28515625" style="1" customWidth="1"/>
    <col min="2582" max="2583" width="10" style="1" bestFit="1" customWidth="1"/>
    <col min="2584" max="2593" width="9.140625" style="1"/>
    <col min="2594" max="2594" width="10.85546875" style="1" bestFit="1" customWidth="1"/>
    <col min="2595" max="2596" width="12.42578125" style="1" customWidth="1"/>
    <col min="2597" max="2833" width="9.140625" style="1"/>
    <col min="2834" max="2834" width="16.85546875" style="1" customWidth="1"/>
    <col min="2835" max="2835" width="5.85546875" style="1" customWidth="1"/>
    <col min="2836" max="2837" width="6.28515625" style="1" customWidth="1"/>
    <col min="2838" max="2839" width="10" style="1" bestFit="1" customWidth="1"/>
    <col min="2840" max="2849" width="9.140625" style="1"/>
    <col min="2850" max="2850" width="10.85546875" style="1" bestFit="1" customWidth="1"/>
    <col min="2851" max="2852" width="12.42578125" style="1" customWidth="1"/>
    <col min="2853" max="3089" width="9.140625" style="1"/>
    <col min="3090" max="3090" width="16.85546875" style="1" customWidth="1"/>
    <col min="3091" max="3091" width="5.85546875" style="1" customWidth="1"/>
    <col min="3092" max="3093" width="6.28515625" style="1" customWidth="1"/>
    <col min="3094" max="3095" width="10" style="1" bestFit="1" customWidth="1"/>
    <col min="3096" max="3105" width="9.140625" style="1"/>
    <col min="3106" max="3106" width="10.85546875" style="1" bestFit="1" customWidth="1"/>
    <col min="3107" max="3108" width="12.42578125" style="1" customWidth="1"/>
    <col min="3109" max="3345" width="9.140625" style="1"/>
    <col min="3346" max="3346" width="16.85546875" style="1" customWidth="1"/>
    <col min="3347" max="3347" width="5.85546875" style="1" customWidth="1"/>
    <col min="3348" max="3349" width="6.28515625" style="1" customWidth="1"/>
    <col min="3350" max="3351" width="10" style="1" bestFit="1" customWidth="1"/>
    <col min="3352" max="3361" width="9.140625" style="1"/>
    <col min="3362" max="3362" width="10.85546875" style="1" bestFit="1" customWidth="1"/>
    <col min="3363" max="3364" width="12.42578125" style="1" customWidth="1"/>
    <col min="3365" max="3601" width="9.140625" style="1"/>
    <col min="3602" max="3602" width="16.85546875" style="1" customWidth="1"/>
    <col min="3603" max="3603" width="5.85546875" style="1" customWidth="1"/>
    <col min="3604" max="3605" width="6.28515625" style="1" customWidth="1"/>
    <col min="3606" max="3607" width="10" style="1" bestFit="1" customWidth="1"/>
    <col min="3608" max="3617" width="9.140625" style="1"/>
    <col min="3618" max="3618" width="10.85546875" style="1" bestFit="1" customWidth="1"/>
    <col min="3619" max="3620" width="12.42578125" style="1" customWidth="1"/>
    <col min="3621" max="3857" width="9.140625" style="1"/>
    <col min="3858" max="3858" width="16.85546875" style="1" customWidth="1"/>
    <col min="3859" max="3859" width="5.85546875" style="1" customWidth="1"/>
    <col min="3860" max="3861" width="6.28515625" style="1" customWidth="1"/>
    <col min="3862" max="3863" width="10" style="1" bestFit="1" customWidth="1"/>
    <col min="3864" max="3873" width="9.140625" style="1"/>
    <col min="3874" max="3874" width="10.85546875" style="1" bestFit="1" customWidth="1"/>
    <col min="3875" max="3876" width="12.42578125" style="1" customWidth="1"/>
    <col min="3877" max="4113" width="9.140625" style="1"/>
    <col min="4114" max="4114" width="16.85546875" style="1" customWidth="1"/>
    <col min="4115" max="4115" width="5.85546875" style="1" customWidth="1"/>
    <col min="4116" max="4117" width="6.28515625" style="1" customWidth="1"/>
    <col min="4118" max="4119" width="10" style="1" bestFit="1" customWidth="1"/>
    <col min="4120" max="4129" width="9.140625" style="1"/>
    <col min="4130" max="4130" width="10.85546875" style="1" bestFit="1" customWidth="1"/>
    <col min="4131" max="4132" width="12.42578125" style="1" customWidth="1"/>
    <col min="4133" max="4369" width="9.140625" style="1"/>
    <col min="4370" max="4370" width="16.85546875" style="1" customWidth="1"/>
    <col min="4371" max="4371" width="5.85546875" style="1" customWidth="1"/>
    <col min="4372" max="4373" width="6.28515625" style="1" customWidth="1"/>
    <col min="4374" max="4375" width="10" style="1" bestFit="1" customWidth="1"/>
    <col min="4376" max="4385" width="9.140625" style="1"/>
    <col min="4386" max="4386" width="10.85546875" style="1" bestFit="1" customWidth="1"/>
    <col min="4387" max="4388" width="12.42578125" style="1" customWidth="1"/>
    <col min="4389" max="4625" width="9.140625" style="1"/>
    <col min="4626" max="4626" width="16.85546875" style="1" customWidth="1"/>
    <col min="4627" max="4627" width="5.85546875" style="1" customWidth="1"/>
    <col min="4628" max="4629" width="6.28515625" style="1" customWidth="1"/>
    <col min="4630" max="4631" width="10" style="1" bestFit="1" customWidth="1"/>
    <col min="4632" max="4641" width="9.140625" style="1"/>
    <col min="4642" max="4642" width="10.85546875" style="1" bestFit="1" customWidth="1"/>
    <col min="4643" max="4644" width="12.42578125" style="1" customWidth="1"/>
    <col min="4645" max="4881" width="9.140625" style="1"/>
    <col min="4882" max="4882" width="16.85546875" style="1" customWidth="1"/>
    <col min="4883" max="4883" width="5.85546875" style="1" customWidth="1"/>
    <col min="4884" max="4885" width="6.28515625" style="1" customWidth="1"/>
    <col min="4886" max="4887" width="10" style="1" bestFit="1" customWidth="1"/>
    <col min="4888" max="4897" width="9.140625" style="1"/>
    <col min="4898" max="4898" width="10.85546875" style="1" bestFit="1" customWidth="1"/>
    <col min="4899" max="4900" width="12.42578125" style="1" customWidth="1"/>
    <col min="4901" max="5137" width="9.140625" style="1"/>
    <col min="5138" max="5138" width="16.85546875" style="1" customWidth="1"/>
    <col min="5139" max="5139" width="5.85546875" style="1" customWidth="1"/>
    <col min="5140" max="5141" width="6.28515625" style="1" customWidth="1"/>
    <col min="5142" max="5143" width="10" style="1" bestFit="1" customWidth="1"/>
    <col min="5144" max="5153" width="9.140625" style="1"/>
    <col min="5154" max="5154" width="10.85546875" style="1" bestFit="1" customWidth="1"/>
    <col min="5155" max="5156" width="12.42578125" style="1" customWidth="1"/>
    <col min="5157" max="5393" width="9.140625" style="1"/>
    <col min="5394" max="5394" width="16.85546875" style="1" customWidth="1"/>
    <col min="5395" max="5395" width="5.85546875" style="1" customWidth="1"/>
    <col min="5396" max="5397" width="6.28515625" style="1" customWidth="1"/>
    <col min="5398" max="5399" width="10" style="1" bestFit="1" customWidth="1"/>
    <col min="5400" max="5409" width="9.140625" style="1"/>
    <col min="5410" max="5410" width="10.85546875" style="1" bestFit="1" customWidth="1"/>
    <col min="5411" max="5412" width="12.42578125" style="1" customWidth="1"/>
    <col min="5413" max="5649" width="9.140625" style="1"/>
    <col min="5650" max="5650" width="16.85546875" style="1" customWidth="1"/>
    <col min="5651" max="5651" width="5.85546875" style="1" customWidth="1"/>
    <col min="5652" max="5653" width="6.28515625" style="1" customWidth="1"/>
    <col min="5654" max="5655" width="10" style="1" bestFit="1" customWidth="1"/>
    <col min="5656" max="5665" width="9.140625" style="1"/>
    <col min="5666" max="5666" width="10.85546875" style="1" bestFit="1" customWidth="1"/>
    <col min="5667" max="5668" width="12.42578125" style="1" customWidth="1"/>
    <col min="5669" max="5905" width="9.140625" style="1"/>
    <col min="5906" max="5906" width="16.85546875" style="1" customWidth="1"/>
    <col min="5907" max="5907" width="5.85546875" style="1" customWidth="1"/>
    <col min="5908" max="5909" width="6.28515625" style="1" customWidth="1"/>
    <col min="5910" max="5911" width="10" style="1" bestFit="1" customWidth="1"/>
    <col min="5912" max="5921" width="9.140625" style="1"/>
    <col min="5922" max="5922" width="10.85546875" style="1" bestFit="1" customWidth="1"/>
    <col min="5923" max="5924" width="12.42578125" style="1" customWidth="1"/>
    <col min="5925" max="6161" width="9.140625" style="1"/>
    <col min="6162" max="6162" width="16.85546875" style="1" customWidth="1"/>
    <col min="6163" max="6163" width="5.85546875" style="1" customWidth="1"/>
    <col min="6164" max="6165" width="6.28515625" style="1" customWidth="1"/>
    <col min="6166" max="6167" width="10" style="1" bestFit="1" customWidth="1"/>
    <col min="6168" max="6177" width="9.140625" style="1"/>
    <col min="6178" max="6178" width="10.85546875" style="1" bestFit="1" customWidth="1"/>
    <col min="6179" max="6180" width="12.42578125" style="1" customWidth="1"/>
    <col min="6181" max="6417" width="9.140625" style="1"/>
    <col min="6418" max="6418" width="16.85546875" style="1" customWidth="1"/>
    <col min="6419" max="6419" width="5.85546875" style="1" customWidth="1"/>
    <col min="6420" max="6421" width="6.28515625" style="1" customWidth="1"/>
    <col min="6422" max="6423" width="10" style="1" bestFit="1" customWidth="1"/>
    <col min="6424" max="6433" width="9.140625" style="1"/>
    <col min="6434" max="6434" width="10.85546875" style="1" bestFit="1" customWidth="1"/>
    <col min="6435" max="6436" width="12.42578125" style="1" customWidth="1"/>
    <col min="6437" max="6673" width="9.140625" style="1"/>
    <col min="6674" max="6674" width="16.85546875" style="1" customWidth="1"/>
    <col min="6675" max="6675" width="5.85546875" style="1" customWidth="1"/>
    <col min="6676" max="6677" width="6.28515625" style="1" customWidth="1"/>
    <col min="6678" max="6679" width="10" style="1" bestFit="1" customWidth="1"/>
    <col min="6680" max="6689" width="9.140625" style="1"/>
    <col min="6690" max="6690" width="10.85546875" style="1" bestFit="1" customWidth="1"/>
    <col min="6691" max="6692" width="12.42578125" style="1" customWidth="1"/>
    <col min="6693" max="6929" width="9.140625" style="1"/>
    <col min="6930" max="6930" width="16.85546875" style="1" customWidth="1"/>
    <col min="6931" max="6931" width="5.85546875" style="1" customWidth="1"/>
    <col min="6932" max="6933" width="6.28515625" style="1" customWidth="1"/>
    <col min="6934" max="6935" width="10" style="1" bestFit="1" customWidth="1"/>
    <col min="6936" max="6945" width="9.140625" style="1"/>
    <col min="6946" max="6946" width="10.85546875" style="1" bestFit="1" customWidth="1"/>
    <col min="6947" max="6948" width="12.42578125" style="1" customWidth="1"/>
    <col min="6949" max="7185" width="9.140625" style="1"/>
    <col min="7186" max="7186" width="16.85546875" style="1" customWidth="1"/>
    <col min="7187" max="7187" width="5.85546875" style="1" customWidth="1"/>
    <col min="7188" max="7189" width="6.28515625" style="1" customWidth="1"/>
    <col min="7190" max="7191" width="10" style="1" bestFit="1" customWidth="1"/>
    <col min="7192" max="7201" width="9.140625" style="1"/>
    <col min="7202" max="7202" width="10.85546875" style="1" bestFit="1" customWidth="1"/>
    <col min="7203" max="7204" width="12.42578125" style="1" customWidth="1"/>
    <col min="7205" max="7441" width="9.140625" style="1"/>
    <col min="7442" max="7442" width="16.85546875" style="1" customWidth="1"/>
    <col min="7443" max="7443" width="5.85546875" style="1" customWidth="1"/>
    <col min="7444" max="7445" width="6.28515625" style="1" customWidth="1"/>
    <col min="7446" max="7447" width="10" style="1" bestFit="1" customWidth="1"/>
    <col min="7448" max="7457" width="9.140625" style="1"/>
    <col min="7458" max="7458" width="10.85546875" style="1" bestFit="1" customWidth="1"/>
    <col min="7459" max="7460" width="12.42578125" style="1" customWidth="1"/>
    <col min="7461" max="7697" width="9.140625" style="1"/>
    <col min="7698" max="7698" width="16.85546875" style="1" customWidth="1"/>
    <col min="7699" max="7699" width="5.85546875" style="1" customWidth="1"/>
    <col min="7700" max="7701" width="6.28515625" style="1" customWidth="1"/>
    <col min="7702" max="7703" width="10" style="1" bestFit="1" customWidth="1"/>
    <col min="7704" max="7713" width="9.140625" style="1"/>
    <col min="7714" max="7714" width="10.85546875" style="1" bestFit="1" customWidth="1"/>
    <col min="7715" max="7716" width="12.42578125" style="1" customWidth="1"/>
    <col min="7717" max="7953" width="9.140625" style="1"/>
    <col min="7954" max="7954" width="16.85546875" style="1" customWidth="1"/>
    <col min="7955" max="7955" width="5.85546875" style="1" customWidth="1"/>
    <col min="7956" max="7957" width="6.28515625" style="1" customWidth="1"/>
    <col min="7958" max="7959" width="10" style="1" bestFit="1" customWidth="1"/>
    <col min="7960" max="7969" width="9.140625" style="1"/>
    <col min="7970" max="7970" width="10.85546875" style="1" bestFit="1" customWidth="1"/>
    <col min="7971" max="7972" width="12.42578125" style="1" customWidth="1"/>
    <col min="7973" max="8209" width="9.140625" style="1"/>
    <col min="8210" max="8210" width="16.85546875" style="1" customWidth="1"/>
    <col min="8211" max="8211" width="5.85546875" style="1" customWidth="1"/>
    <col min="8212" max="8213" width="6.28515625" style="1" customWidth="1"/>
    <col min="8214" max="8215" width="10" style="1" bestFit="1" customWidth="1"/>
    <col min="8216" max="8225" width="9.140625" style="1"/>
    <col min="8226" max="8226" width="10.85546875" style="1" bestFit="1" customWidth="1"/>
    <col min="8227" max="8228" width="12.42578125" style="1" customWidth="1"/>
    <col min="8229" max="8465" width="9.140625" style="1"/>
    <col min="8466" max="8466" width="16.85546875" style="1" customWidth="1"/>
    <col min="8467" max="8467" width="5.85546875" style="1" customWidth="1"/>
    <col min="8468" max="8469" width="6.28515625" style="1" customWidth="1"/>
    <col min="8470" max="8471" width="10" style="1" bestFit="1" customWidth="1"/>
    <col min="8472" max="8481" width="9.140625" style="1"/>
    <col min="8482" max="8482" width="10.85546875" style="1" bestFit="1" customWidth="1"/>
    <col min="8483" max="8484" width="12.42578125" style="1" customWidth="1"/>
    <col min="8485" max="8721" width="9.140625" style="1"/>
    <col min="8722" max="8722" width="16.85546875" style="1" customWidth="1"/>
    <col min="8723" max="8723" width="5.85546875" style="1" customWidth="1"/>
    <col min="8724" max="8725" width="6.28515625" style="1" customWidth="1"/>
    <col min="8726" max="8727" width="10" style="1" bestFit="1" customWidth="1"/>
    <col min="8728" max="8737" width="9.140625" style="1"/>
    <col min="8738" max="8738" width="10.85546875" style="1" bestFit="1" customWidth="1"/>
    <col min="8739" max="8740" width="12.42578125" style="1" customWidth="1"/>
    <col min="8741" max="8977" width="9.140625" style="1"/>
    <col min="8978" max="8978" width="16.85546875" style="1" customWidth="1"/>
    <col min="8979" max="8979" width="5.85546875" style="1" customWidth="1"/>
    <col min="8980" max="8981" width="6.28515625" style="1" customWidth="1"/>
    <col min="8982" max="8983" width="10" style="1" bestFit="1" customWidth="1"/>
    <col min="8984" max="8993" width="9.140625" style="1"/>
    <col min="8994" max="8994" width="10.85546875" style="1" bestFit="1" customWidth="1"/>
    <col min="8995" max="8996" width="12.42578125" style="1" customWidth="1"/>
    <col min="8997" max="9233" width="9.140625" style="1"/>
    <col min="9234" max="9234" width="16.85546875" style="1" customWidth="1"/>
    <col min="9235" max="9235" width="5.85546875" style="1" customWidth="1"/>
    <col min="9236" max="9237" width="6.28515625" style="1" customWidth="1"/>
    <col min="9238" max="9239" width="10" style="1" bestFit="1" customWidth="1"/>
    <col min="9240" max="9249" width="9.140625" style="1"/>
    <col min="9250" max="9250" width="10.85546875" style="1" bestFit="1" customWidth="1"/>
    <col min="9251" max="9252" width="12.42578125" style="1" customWidth="1"/>
    <col min="9253" max="9489" width="9.140625" style="1"/>
    <col min="9490" max="9490" width="16.85546875" style="1" customWidth="1"/>
    <col min="9491" max="9491" width="5.85546875" style="1" customWidth="1"/>
    <col min="9492" max="9493" width="6.28515625" style="1" customWidth="1"/>
    <col min="9494" max="9495" width="10" style="1" bestFit="1" customWidth="1"/>
    <col min="9496" max="9505" width="9.140625" style="1"/>
    <col min="9506" max="9506" width="10.85546875" style="1" bestFit="1" customWidth="1"/>
    <col min="9507" max="9508" width="12.42578125" style="1" customWidth="1"/>
    <col min="9509" max="9745" width="9.140625" style="1"/>
    <col min="9746" max="9746" width="16.85546875" style="1" customWidth="1"/>
    <col min="9747" max="9747" width="5.85546875" style="1" customWidth="1"/>
    <col min="9748" max="9749" width="6.28515625" style="1" customWidth="1"/>
    <col min="9750" max="9751" width="10" style="1" bestFit="1" customWidth="1"/>
    <col min="9752" max="9761" width="9.140625" style="1"/>
    <col min="9762" max="9762" width="10.85546875" style="1" bestFit="1" customWidth="1"/>
    <col min="9763" max="9764" width="12.42578125" style="1" customWidth="1"/>
    <col min="9765" max="10001" width="9.140625" style="1"/>
    <col min="10002" max="10002" width="16.85546875" style="1" customWidth="1"/>
    <col min="10003" max="10003" width="5.85546875" style="1" customWidth="1"/>
    <col min="10004" max="10005" width="6.28515625" style="1" customWidth="1"/>
    <col min="10006" max="10007" width="10" style="1" bestFit="1" customWidth="1"/>
    <col min="10008" max="10017" width="9.140625" style="1"/>
    <col min="10018" max="10018" width="10.85546875" style="1" bestFit="1" customWidth="1"/>
    <col min="10019" max="10020" width="12.42578125" style="1" customWidth="1"/>
    <col min="10021" max="10257" width="9.140625" style="1"/>
    <col min="10258" max="10258" width="16.85546875" style="1" customWidth="1"/>
    <col min="10259" max="10259" width="5.85546875" style="1" customWidth="1"/>
    <col min="10260" max="10261" width="6.28515625" style="1" customWidth="1"/>
    <col min="10262" max="10263" width="10" style="1" bestFit="1" customWidth="1"/>
    <col min="10264" max="10273" width="9.140625" style="1"/>
    <col min="10274" max="10274" width="10.85546875" style="1" bestFit="1" customWidth="1"/>
    <col min="10275" max="10276" width="12.42578125" style="1" customWidth="1"/>
    <col min="10277" max="10513" width="9.140625" style="1"/>
    <col min="10514" max="10514" width="16.85546875" style="1" customWidth="1"/>
    <col min="10515" max="10515" width="5.85546875" style="1" customWidth="1"/>
    <col min="10516" max="10517" width="6.28515625" style="1" customWidth="1"/>
    <col min="10518" max="10519" width="10" style="1" bestFit="1" customWidth="1"/>
    <col min="10520" max="10529" width="9.140625" style="1"/>
    <col min="10530" max="10530" width="10.85546875" style="1" bestFit="1" customWidth="1"/>
    <col min="10531" max="10532" width="12.42578125" style="1" customWidth="1"/>
    <col min="10533" max="10769" width="9.140625" style="1"/>
    <col min="10770" max="10770" width="16.85546875" style="1" customWidth="1"/>
    <col min="10771" max="10771" width="5.85546875" style="1" customWidth="1"/>
    <col min="10772" max="10773" width="6.28515625" style="1" customWidth="1"/>
    <col min="10774" max="10775" width="10" style="1" bestFit="1" customWidth="1"/>
    <col min="10776" max="10785" width="9.140625" style="1"/>
    <col min="10786" max="10786" width="10.85546875" style="1" bestFit="1" customWidth="1"/>
    <col min="10787" max="10788" width="12.42578125" style="1" customWidth="1"/>
    <col min="10789" max="11025" width="9.140625" style="1"/>
    <col min="11026" max="11026" width="16.85546875" style="1" customWidth="1"/>
    <col min="11027" max="11027" width="5.85546875" style="1" customWidth="1"/>
    <col min="11028" max="11029" width="6.28515625" style="1" customWidth="1"/>
    <col min="11030" max="11031" width="10" style="1" bestFit="1" customWidth="1"/>
    <col min="11032" max="11041" width="9.140625" style="1"/>
    <col min="11042" max="11042" width="10.85546875" style="1" bestFit="1" customWidth="1"/>
    <col min="11043" max="11044" width="12.42578125" style="1" customWidth="1"/>
    <col min="11045" max="11281" width="9.140625" style="1"/>
    <col min="11282" max="11282" width="16.85546875" style="1" customWidth="1"/>
    <col min="11283" max="11283" width="5.85546875" style="1" customWidth="1"/>
    <col min="11284" max="11285" width="6.28515625" style="1" customWidth="1"/>
    <col min="11286" max="11287" width="10" style="1" bestFit="1" customWidth="1"/>
    <col min="11288" max="11297" width="9.140625" style="1"/>
    <col min="11298" max="11298" width="10.85546875" style="1" bestFit="1" customWidth="1"/>
    <col min="11299" max="11300" width="12.42578125" style="1" customWidth="1"/>
    <col min="11301" max="11537" width="9.140625" style="1"/>
    <col min="11538" max="11538" width="16.85546875" style="1" customWidth="1"/>
    <col min="11539" max="11539" width="5.85546875" style="1" customWidth="1"/>
    <col min="11540" max="11541" width="6.28515625" style="1" customWidth="1"/>
    <col min="11542" max="11543" width="10" style="1" bestFit="1" customWidth="1"/>
    <col min="11544" max="11553" width="9.140625" style="1"/>
    <col min="11554" max="11554" width="10.85546875" style="1" bestFit="1" customWidth="1"/>
    <col min="11555" max="11556" width="12.42578125" style="1" customWidth="1"/>
    <col min="11557" max="11793" width="9.140625" style="1"/>
    <col min="11794" max="11794" width="16.85546875" style="1" customWidth="1"/>
    <col min="11795" max="11795" width="5.85546875" style="1" customWidth="1"/>
    <col min="11796" max="11797" width="6.28515625" style="1" customWidth="1"/>
    <col min="11798" max="11799" width="10" style="1" bestFit="1" customWidth="1"/>
    <col min="11800" max="11809" width="9.140625" style="1"/>
    <col min="11810" max="11810" width="10.85546875" style="1" bestFit="1" customWidth="1"/>
    <col min="11811" max="11812" width="12.42578125" style="1" customWidth="1"/>
    <col min="11813" max="12049" width="9.140625" style="1"/>
    <col min="12050" max="12050" width="16.85546875" style="1" customWidth="1"/>
    <col min="12051" max="12051" width="5.85546875" style="1" customWidth="1"/>
    <col min="12052" max="12053" width="6.28515625" style="1" customWidth="1"/>
    <col min="12054" max="12055" width="10" style="1" bestFit="1" customWidth="1"/>
    <col min="12056" max="12065" width="9.140625" style="1"/>
    <col min="12066" max="12066" width="10.85546875" style="1" bestFit="1" customWidth="1"/>
    <col min="12067" max="12068" width="12.42578125" style="1" customWidth="1"/>
    <col min="12069" max="12305" width="9.140625" style="1"/>
    <col min="12306" max="12306" width="16.85546875" style="1" customWidth="1"/>
    <col min="12307" max="12307" width="5.85546875" style="1" customWidth="1"/>
    <col min="12308" max="12309" width="6.28515625" style="1" customWidth="1"/>
    <col min="12310" max="12311" width="10" style="1" bestFit="1" customWidth="1"/>
    <col min="12312" max="12321" width="9.140625" style="1"/>
    <col min="12322" max="12322" width="10.85546875" style="1" bestFit="1" customWidth="1"/>
    <col min="12323" max="12324" width="12.42578125" style="1" customWidth="1"/>
    <col min="12325" max="12561" width="9.140625" style="1"/>
    <col min="12562" max="12562" width="16.85546875" style="1" customWidth="1"/>
    <col min="12563" max="12563" width="5.85546875" style="1" customWidth="1"/>
    <col min="12564" max="12565" width="6.28515625" style="1" customWidth="1"/>
    <col min="12566" max="12567" width="10" style="1" bestFit="1" customWidth="1"/>
    <col min="12568" max="12577" width="9.140625" style="1"/>
    <col min="12578" max="12578" width="10.85546875" style="1" bestFit="1" customWidth="1"/>
    <col min="12579" max="12580" width="12.42578125" style="1" customWidth="1"/>
    <col min="12581" max="12817" width="9.140625" style="1"/>
    <col min="12818" max="12818" width="16.85546875" style="1" customWidth="1"/>
    <col min="12819" max="12819" width="5.85546875" style="1" customWidth="1"/>
    <col min="12820" max="12821" width="6.28515625" style="1" customWidth="1"/>
    <col min="12822" max="12823" width="10" style="1" bestFit="1" customWidth="1"/>
    <col min="12824" max="12833" width="9.140625" style="1"/>
    <col min="12834" max="12834" width="10.85546875" style="1" bestFit="1" customWidth="1"/>
    <col min="12835" max="12836" width="12.42578125" style="1" customWidth="1"/>
    <col min="12837" max="13073" width="9.140625" style="1"/>
    <col min="13074" max="13074" width="16.85546875" style="1" customWidth="1"/>
    <col min="13075" max="13075" width="5.85546875" style="1" customWidth="1"/>
    <col min="13076" max="13077" width="6.28515625" style="1" customWidth="1"/>
    <col min="13078" max="13079" width="10" style="1" bestFit="1" customWidth="1"/>
    <col min="13080" max="13089" width="9.140625" style="1"/>
    <col min="13090" max="13090" width="10.85546875" style="1" bestFit="1" customWidth="1"/>
    <col min="13091" max="13092" width="12.42578125" style="1" customWidth="1"/>
    <col min="13093" max="13329" width="9.140625" style="1"/>
    <col min="13330" max="13330" width="16.85546875" style="1" customWidth="1"/>
    <col min="13331" max="13331" width="5.85546875" style="1" customWidth="1"/>
    <col min="13332" max="13333" width="6.28515625" style="1" customWidth="1"/>
    <col min="13334" max="13335" width="10" style="1" bestFit="1" customWidth="1"/>
    <col min="13336" max="13345" width="9.140625" style="1"/>
    <col min="13346" max="13346" width="10.85546875" style="1" bestFit="1" customWidth="1"/>
    <col min="13347" max="13348" width="12.42578125" style="1" customWidth="1"/>
    <col min="13349" max="13585" width="9.140625" style="1"/>
    <col min="13586" max="13586" width="16.85546875" style="1" customWidth="1"/>
    <col min="13587" max="13587" width="5.85546875" style="1" customWidth="1"/>
    <col min="13588" max="13589" width="6.28515625" style="1" customWidth="1"/>
    <col min="13590" max="13591" width="10" style="1" bestFit="1" customWidth="1"/>
    <col min="13592" max="13601" width="9.140625" style="1"/>
    <col min="13602" max="13602" width="10.85546875" style="1" bestFit="1" customWidth="1"/>
    <col min="13603" max="13604" width="12.42578125" style="1" customWidth="1"/>
    <col min="13605" max="13841" width="9.140625" style="1"/>
    <col min="13842" max="13842" width="16.85546875" style="1" customWidth="1"/>
    <col min="13843" max="13843" width="5.85546875" style="1" customWidth="1"/>
    <col min="13844" max="13845" width="6.28515625" style="1" customWidth="1"/>
    <col min="13846" max="13847" width="10" style="1" bestFit="1" customWidth="1"/>
    <col min="13848" max="13857" width="9.140625" style="1"/>
    <col min="13858" max="13858" width="10.85546875" style="1" bestFit="1" customWidth="1"/>
    <col min="13859" max="13860" width="12.42578125" style="1" customWidth="1"/>
    <col min="13861" max="14097" width="9.140625" style="1"/>
    <col min="14098" max="14098" width="16.85546875" style="1" customWidth="1"/>
    <col min="14099" max="14099" width="5.85546875" style="1" customWidth="1"/>
    <col min="14100" max="14101" width="6.28515625" style="1" customWidth="1"/>
    <col min="14102" max="14103" width="10" style="1" bestFit="1" customWidth="1"/>
    <col min="14104" max="14113" width="9.140625" style="1"/>
    <col min="14114" max="14114" width="10.85546875" style="1" bestFit="1" customWidth="1"/>
    <col min="14115" max="14116" width="12.42578125" style="1" customWidth="1"/>
    <col min="14117" max="14353" width="9.140625" style="1"/>
    <col min="14354" max="14354" width="16.85546875" style="1" customWidth="1"/>
    <col min="14355" max="14355" width="5.85546875" style="1" customWidth="1"/>
    <col min="14356" max="14357" width="6.28515625" style="1" customWidth="1"/>
    <col min="14358" max="14359" width="10" style="1" bestFit="1" customWidth="1"/>
    <col min="14360" max="14369" width="9.140625" style="1"/>
    <col min="14370" max="14370" width="10.85546875" style="1" bestFit="1" customWidth="1"/>
    <col min="14371" max="14372" width="12.42578125" style="1" customWidth="1"/>
    <col min="14373" max="14609" width="9.140625" style="1"/>
    <col min="14610" max="14610" width="16.85546875" style="1" customWidth="1"/>
    <col min="14611" max="14611" width="5.85546875" style="1" customWidth="1"/>
    <col min="14612" max="14613" width="6.28515625" style="1" customWidth="1"/>
    <col min="14614" max="14615" width="10" style="1" bestFit="1" customWidth="1"/>
    <col min="14616" max="14625" width="9.140625" style="1"/>
    <col min="14626" max="14626" width="10.85546875" style="1" bestFit="1" customWidth="1"/>
    <col min="14627" max="14628" width="12.42578125" style="1" customWidth="1"/>
    <col min="14629" max="14865" width="9.140625" style="1"/>
    <col min="14866" max="14866" width="16.85546875" style="1" customWidth="1"/>
    <col min="14867" max="14867" width="5.85546875" style="1" customWidth="1"/>
    <col min="14868" max="14869" width="6.28515625" style="1" customWidth="1"/>
    <col min="14870" max="14871" width="10" style="1" bestFit="1" customWidth="1"/>
    <col min="14872" max="14881" width="9.140625" style="1"/>
    <col min="14882" max="14882" width="10.85546875" style="1" bestFit="1" customWidth="1"/>
    <col min="14883" max="14884" width="12.42578125" style="1" customWidth="1"/>
    <col min="14885" max="15121" width="9.140625" style="1"/>
    <col min="15122" max="15122" width="16.85546875" style="1" customWidth="1"/>
    <col min="15123" max="15123" width="5.85546875" style="1" customWidth="1"/>
    <col min="15124" max="15125" width="6.28515625" style="1" customWidth="1"/>
    <col min="15126" max="15127" width="10" style="1" bestFit="1" customWidth="1"/>
    <col min="15128" max="15137" width="9.140625" style="1"/>
    <col min="15138" max="15138" width="10.85546875" style="1" bestFit="1" customWidth="1"/>
    <col min="15139" max="15140" width="12.42578125" style="1" customWidth="1"/>
    <col min="15141" max="15377" width="9.140625" style="1"/>
    <col min="15378" max="15378" width="16.85546875" style="1" customWidth="1"/>
    <col min="15379" max="15379" width="5.85546875" style="1" customWidth="1"/>
    <col min="15380" max="15381" width="6.28515625" style="1" customWidth="1"/>
    <col min="15382" max="15383" width="10" style="1" bestFit="1" customWidth="1"/>
    <col min="15384" max="15393" width="9.140625" style="1"/>
    <col min="15394" max="15394" width="10.85546875" style="1" bestFit="1" customWidth="1"/>
    <col min="15395" max="15396" width="12.42578125" style="1" customWidth="1"/>
    <col min="15397" max="15633" width="9.140625" style="1"/>
    <col min="15634" max="15634" width="16.85546875" style="1" customWidth="1"/>
    <col min="15635" max="15635" width="5.85546875" style="1" customWidth="1"/>
    <col min="15636" max="15637" width="6.28515625" style="1" customWidth="1"/>
    <col min="15638" max="15639" width="10" style="1" bestFit="1" customWidth="1"/>
    <col min="15640" max="15649" width="9.140625" style="1"/>
    <col min="15650" max="15650" width="10.85546875" style="1" bestFit="1" customWidth="1"/>
    <col min="15651" max="15652" width="12.42578125" style="1" customWidth="1"/>
    <col min="15653" max="15889" width="9.140625" style="1"/>
    <col min="15890" max="15890" width="16.85546875" style="1" customWidth="1"/>
    <col min="15891" max="15891" width="5.85546875" style="1" customWidth="1"/>
    <col min="15892" max="15893" width="6.28515625" style="1" customWidth="1"/>
    <col min="15894" max="15895" width="10" style="1" bestFit="1" customWidth="1"/>
    <col min="15896" max="15905" width="9.140625" style="1"/>
    <col min="15906" max="15906" width="10.85546875" style="1" bestFit="1" customWidth="1"/>
    <col min="15907" max="15908" width="12.42578125" style="1" customWidth="1"/>
    <col min="15909" max="16145" width="9.140625" style="1"/>
    <col min="16146" max="16146" width="16.85546875" style="1" customWidth="1"/>
    <col min="16147" max="16147" width="5.85546875" style="1" customWidth="1"/>
    <col min="16148" max="16149" width="6.28515625" style="1" customWidth="1"/>
    <col min="16150" max="16151" width="10" style="1" bestFit="1" customWidth="1"/>
    <col min="16152" max="16161" width="9.140625" style="1"/>
    <col min="16162" max="16162" width="10.85546875" style="1" bestFit="1" customWidth="1"/>
    <col min="16163" max="16164" width="12.42578125" style="1" customWidth="1"/>
    <col min="16165" max="16384" width="9.140625" style="1"/>
  </cols>
  <sheetData>
    <row r="1" spans="1:37" ht="59.25" customHeight="1">
      <c r="A1" s="59" t="s">
        <v>77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</row>
    <row r="2" spans="1:37" ht="15">
      <c r="A2" s="60" t="s">
        <v>13</v>
      </c>
      <c r="B2" s="60" t="s">
        <v>6</v>
      </c>
      <c r="C2" s="60" t="s">
        <v>5</v>
      </c>
      <c r="D2" s="61"/>
      <c r="E2" s="62" t="s">
        <v>14</v>
      </c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1"/>
      <c r="AJ2" s="61"/>
      <c r="AK2" s="61"/>
    </row>
    <row r="3" spans="1:37" ht="15">
      <c r="A3" s="61"/>
      <c r="B3" s="61"/>
      <c r="C3" s="61"/>
      <c r="D3" s="61"/>
      <c r="E3" s="62" t="s">
        <v>15</v>
      </c>
      <c r="F3" s="62"/>
      <c r="G3" s="62"/>
      <c r="H3" s="61"/>
      <c r="I3" s="62" t="s">
        <v>16</v>
      </c>
      <c r="J3" s="62"/>
      <c r="K3" s="62"/>
      <c r="L3" s="63"/>
      <c r="M3" s="62" t="s">
        <v>17</v>
      </c>
      <c r="N3" s="62"/>
      <c r="O3" s="62"/>
      <c r="P3" s="62"/>
      <c r="Q3" s="62"/>
      <c r="R3" s="62"/>
      <c r="S3" s="62"/>
      <c r="T3" s="62"/>
      <c r="U3" s="62"/>
      <c r="V3" s="63"/>
      <c r="W3" s="63"/>
      <c r="X3" s="63"/>
      <c r="Y3" s="63"/>
      <c r="Z3" s="63"/>
      <c r="AA3" s="63"/>
      <c r="AB3" s="63"/>
      <c r="AC3" s="63"/>
      <c r="AD3" s="61"/>
      <c r="AE3" s="61"/>
      <c r="AF3" s="61"/>
      <c r="AG3" s="61"/>
      <c r="AH3" s="61"/>
      <c r="AI3" s="61"/>
      <c r="AJ3" s="61"/>
      <c r="AK3" s="2"/>
    </row>
    <row r="4" spans="1:37" s="8" customFormat="1" ht="84">
      <c r="A4" s="61"/>
      <c r="B4" s="61"/>
      <c r="C4" s="61"/>
      <c r="D4" s="61"/>
      <c r="E4" s="50"/>
      <c r="F4" s="50"/>
      <c r="G4" s="5" t="s">
        <v>18</v>
      </c>
      <c r="H4" s="5" t="s">
        <v>19</v>
      </c>
      <c r="I4" s="4"/>
      <c r="J4" s="4"/>
      <c r="K4" s="4"/>
      <c r="L4" s="5" t="s">
        <v>19</v>
      </c>
      <c r="M4" s="64"/>
      <c r="N4" s="65"/>
      <c r="O4" s="65"/>
      <c r="P4" s="65"/>
      <c r="Q4" s="66"/>
      <c r="R4" s="67" t="s">
        <v>20</v>
      </c>
      <c r="S4" s="68"/>
      <c r="T4" s="68"/>
      <c r="U4" s="69"/>
      <c r="V4" s="66"/>
      <c r="W4" s="6"/>
      <c r="X4" s="7"/>
      <c r="Y4" s="72" t="s">
        <v>21</v>
      </c>
      <c r="Z4" s="73"/>
      <c r="AA4" s="73"/>
      <c r="AB4" s="73"/>
      <c r="AC4" s="74"/>
      <c r="AD4" s="72"/>
      <c r="AE4" s="73"/>
      <c r="AF4" s="73"/>
      <c r="AG4" s="73"/>
      <c r="AH4" s="74"/>
      <c r="AI4" s="5"/>
      <c r="AJ4" s="5" t="s">
        <v>22</v>
      </c>
      <c r="AK4" s="5" t="s">
        <v>23</v>
      </c>
    </row>
    <row r="5" spans="1:37" s="8" customFormat="1">
      <c r="A5" s="61"/>
      <c r="B5" s="61"/>
      <c r="C5" s="60" t="s">
        <v>0</v>
      </c>
      <c r="D5" s="60"/>
      <c r="E5" s="5"/>
      <c r="F5" s="5"/>
      <c r="G5" s="5"/>
      <c r="H5" s="5"/>
      <c r="I5" s="5"/>
      <c r="J5" s="5"/>
      <c r="K5" s="5"/>
      <c r="L5" s="5"/>
      <c r="M5" s="5" t="s">
        <v>24</v>
      </c>
      <c r="N5" s="5" t="s">
        <v>25</v>
      </c>
      <c r="O5" s="5" t="s">
        <v>26</v>
      </c>
      <c r="P5" s="5" t="s">
        <v>27</v>
      </c>
      <c r="R5" s="5" t="s">
        <v>24</v>
      </c>
      <c r="S5" s="5" t="s">
        <v>25</v>
      </c>
      <c r="T5" s="5" t="s">
        <v>26</v>
      </c>
      <c r="U5" s="5" t="s">
        <v>27</v>
      </c>
      <c r="V5" s="5"/>
      <c r="W5" s="5"/>
      <c r="X5" s="5"/>
      <c r="Y5" s="5" t="s">
        <v>24</v>
      </c>
      <c r="Z5" s="5" t="s">
        <v>25</v>
      </c>
      <c r="AA5" s="5" t="s">
        <v>26</v>
      </c>
      <c r="AB5" s="5" t="s">
        <v>27</v>
      </c>
      <c r="AC5" s="5"/>
      <c r="AD5" s="5" t="s">
        <v>24</v>
      </c>
      <c r="AE5" s="5" t="s">
        <v>25</v>
      </c>
      <c r="AF5" s="5" t="s">
        <v>26</v>
      </c>
      <c r="AG5" s="5" t="s">
        <v>27</v>
      </c>
      <c r="AH5" s="5"/>
      <c r="AI5" s="5"/>
      <c r="AJ5" s="5"/>
      <c r="AK5" s="5"/>
    </row>
    <row r="6" spans="1:37" s="8" customFormat="1">
      <c r="A6" s="61"/>
      <c r="B6" s="61"/>
      <c r="C6" s="60" t="s">
        <v>1</v>
      </c>
      <c r="D6" s="60" t="s">
        <v>2</v>
      </c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</row>
    <row r="7" spans="1:37" s="8" customFormat="1">
      <c r="A7" s="61"/>
      <c r="B7" s="61"/>
      <c r="C7" s="60"/>
      <c r="D7" s="60"/>
      <c r="E7" s="9">
        <f>(F9+F14)/2</f>
        <v>1.194614160213046</v>
      </c>
      <c r="F7" s="5"/>
      <c r="G7" s="10">
        <v>82.82</v>
      </c>
      <c r="H7" s="5">
        <v>7</v>
      </c>
      <c r="I7" s="9">
        <f>(J12*K12)+(J17*K17)+(J18*K18)+(J19*K19)+(J20*K20)+(J25*K25)+(J26*K26)+(J27*K27)+(J30*K30)+(J31*K31)</f>
        <v>0.81732881466165419</v>
      </c>
      <c r="J7" s="5"/>
      <c r="K7" s="5"/>
      <c r="L7" s="5">
        <v>7</v>
      </c>
      <c r="M7" s="9">
        <f>W12</f>
        <v>0.82819999999999994</v>
      </c>
      <c r="N7" s="9">
        <f>(W17+W18+W19+W20)/4</f>
        <v>1.0604636591478696</v>
      </c>
      <c r="O7" s="9">
        <f>(W25+W26+W27)/3</f>
        <v>0.3758333333333333</v>
      </c>
      <c r="P7" s="9">
        <f>(W30+W31)/2</f>
        <v>0.85575000000000001</v>
      </c>
      <c r="Q7" s="9"/>
      <c r="R7" s="9">
        <v>99.77</v>
      </c>
      <c r="S7" s="9">
        <v>72.98</v>
      </c>
      <c r="T7" s="9">
        <v>56.61</v>
      </c>
      <c r="U7" s="9">
        <v>100</v>
      </c>
      <c r="V7" s="5"/>
      <c r="W7" s="5"/>
      <c r="X7" s="9">
        <f>((Y7*AD7)+(Z7*AE7)+(AA7*AF7)+(AB7*AG7))/AI7</f>
        <v>5.8778886838540219</v>
      </c>
      <c r="Y7" s="5">
        <v>6</v>
      </c>
      <c r="Z7" s="5">
        <v>10</v>
      </c>
      <c r="AA7" s="5">
        <v>0</v>
      </c>
      <c r="AB7" s="5">
        <v>6</v>
      </c>
      <c r="AC7" s="5"/>
      <c r="AD7" s="11">
        <v>10547.00402</v>
      </c>
      <c r="AE7" s="12">
        <v>39292.641000000003</v>
      </c>
      <c r="AF7" s="11">
        <v>29869.68461</v>
      </c>
      <c r="AG7" s="11">
        <v>100843.5</v>
      </c>
      <c r="AH7" s="11"/>
      <c r="AI7" s="56">
        <v>180552.82962999999</v>
      </c>
      <c r="AJ7" s="9">
        <f>X7</f>
        <v>5.8778886838540219</v>
      </c>
      <c r="AK7" s="9">
        <f>H7+L7+AJ7</f>
        <v>19.877888683854021</v>
      </c>
    </row>
    <row r="8" spans="1:37">
      <c r="A8" s="70" t="s">
        <v>7</v>
      </c>
      <c r="B8" s="62"/>
      <c r="C8" s="62"/>
      <c r="D8" s="6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13"/>
      <c r="AI8" s="13"/>
      <c r="AJ8" s="2"/>
      <c r="AK8" s="14"/>
    </row>
    <row r="9" spans="1:37" ht="36">
      <c r="A9" s="2" t="s">
        <v>28</v>
      </c>
      <c r="B9" s="2" t="s">
        <v>8</v>
      </c>
      <c r="C9" s="2">
        <v>29</v>
      </c>
      <c r="D9" s="2">
        <v>18.2</v>
      </c>
      <c r="E9" s="2"/>
      <c r="F9" s="15">
        <f>C9/D9</f>
        <v>1.5934065934065935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13"/>
      <c r="AI9" s="56"/>
      <c r="AJ9" s="2"/>
      <c r="AK9" s="14"/>
    </row>
    <row r="10" spans="1:37" s="18" customFormat="1" ht="55.5" customHeight="1">
      <c r="A10" s="71" t="s">
        <v>29</v>
      </c>
      <c r="B10" s="71"/>
      <c r="C10" s="71"/>
      <c r="D10" s="71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7"/>
    </row>
    <row r="11" spans="1:37" s="18" customFormat="1">
      <c r="A11" s="71" t="s">
        <v>30</v>
      </c>
      <c r="B11" s="71"/>
      <c r="C11" s="71"/>
      <c r="D11" s="71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7"/>
    </row>
    <row r="12" spans="1:37" s="18" customFormat="1" ht="48">
      <c r="A12" s="16" t="s">
        <v>31</v>
      </c>
      <c r="B12" s="19" t="s">
        <v>8</v>
      </c>
      <c r="C12" s="16">
        <v>100</v>
      </c>
      <c r="D12" s="16">
        <v>82.82</v>
      </c>
      <c r="E12" s="16"/>
      <c r="F12" s="16"/>
      <c r="G12" s="16"/>
      <c r="H12" s="16"/>
      <c r="I12" s="20">
        <f>J12*K12</f>
        <v>9.193019999999999E-2</v>
      </c>
      <c r="J12" s="20">
        <f>D12/C12</f>
        <v>0.82819999999999994</v>
      </c>
      <c r="K12" s="16">
        <v>0.111</v>
      </c>
      <c r="L12" s="16"/>
      <c r="M12" s="20"/>
      <c r="N12" s="16"/>
      <c r="O12" s="16"/>
      <c r="P12" s="16"/>
      <c r="Q12" s="16"/>
      <c r="R12" s="16"/>
      <c r="S12" s="16"/>
      <c r="T12" s="16"/>
      <c r="U12" s="16"/>
      <c r="V12" s="20"/>
      <c r="W12" s="20">
        <f>J12</f>
        <v>0.82819999999999994</v>
      </c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7"/>
    </row>
    <row r="13" spans="1:37">
      <c r="A13" s="70" t="s">
        <v>12</v>
      </c>
      <c r="B13" s="62"/>
      <c r="C13" s="62"/>
      <c r="D13" s="62"/>
      <c r="E13" s="2"/>
      <c r="F13" s="2"/>
      <c r="G13" s="2"/>
      <c r="H13" s="2"/>
      <c r="I13" s="21"/>
      <c r="J13" s="21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1"/>
      <c r="W13" s="21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14"/>
    </row>
    <row r="14" spans="1:37" ht="84.75">
      <c r="A14" s="2" t="s">
        <v>32</v>
      </c>
      <c r="B14" s="22" t="s">
        <v>8</v>
      </c>
      <c r="C14" s="2">
        <v>35.9</v>
      </c>
      <c r="D14" s="2">
        <v>28.57</v>
      </c>
      <c r="E14" s="2"/>
      <c r="F14" s="15">
        <f>D14/C14</f>
        <v>0.7958217270194986</v>
      </c>
      <c r="G14" s="2"/>
      <c r="H14" s="2"/>
      <c r="I14" s="21"/>
      <c r="J14" s="21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1"/>
      <c r="W14" s="21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14"/>
    </row>
    <row r="15" spans="1:37" s="25" customFormat="1" ht="30" customHeight="1">
      <c r="A15" s="57" t="s">
        <v>33</v>
      </c>
      <c r="B15" s="58"/>
      <c r="C15" s="58"/>
      <c r="D15" s="58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4"/>
    </row>
    <row r="16" spans="1:37" s="25" customFormat="1">
      <c r="A16" s="57" t="s">
        <v>34</v>
      </c>
      <c r="B16" s="58"/>
      <c r="C16" s="58"/>
      <c r="D16" s="58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4"/>
    </row>
    <row r="17" spans="1:37" s="25" customFormat="1" ht="48">
      <c r="A17" s="23" t="s">
        <v>35</v>
      </c>
      <c r="B17" s="26" t="s">
        <v>36</v>
      </c>
      <c r="C17" s="26">
        <v>28</v>
      </c>
      <c r="D17" s="26">
        <v>22</v>
      </c>
      <c r="E17" s="23"/>
      <c r="F17" s="23"/>
      <c r="G17" s="23"/>
      <c r="H17" s="23"/>
      <c r="I17" s="27">
        <f>J17*K17</f>
        <v>8.7214285714285716E-2</v>
      </c>
      <c r="J17" s="27">
        <f>D17/C17</f>
        <v>0.7857142857142857</v>
      </c>
      <c r="K17" s="23">
        <v>0.111</v>
      </c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8">
        <f t="shared" ref="W17:W20" si="0">J17</f>
        <v>0.7857142857142857</v>
      </c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</row>
    <row r="18" spans="1:37" s="25" customFormat="1" ht="48">
      <c r="A18" s="23" t="s">
        <v>37</v>
      </c>
      <c r="B18" s="26" t="s">
        <v>36</v>
      </c>
      <c r="C18" s="26">
        <v>3</v>
      </c>
      <c r="D18" s="26">
        <v>2</v>
      </c>
      <c r="E18" s="23"/>
      <c r="F18" s="23"/>
      <c r="G18" s="23"/>
      <c r="H18" s="23"/>
      <c r="I18" s="27">
        <f t="shared" ref="I18" si="1">J18*K18</f>
        <v>7.3999999999999996E-2</v>
      </c>
      <c r="J18" s="27">
        <f t="shared" ref="J18:J19" si="2">D18/C18</f>
        <v>0.66666666666666663</v>
      </c>
      <c r="K18" s="23">
        <v>0.111</v>
      </c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8">
        <f t="shared" si="0"/>
        <v>0.66666666666666663</v>
      </c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4"/>
    </row>
    <row r="19" spans="1:37" s="25" customFormat="1" ht="72">
      <c r="A19" s="23" t="s">
        <v>72</v>
      </c>
      <c r="B19" s="26" t="s">
        <v>38</v>
      </c>
      <c r="C19" s="26">
        <v>38</v>
      </c>
      <c r="D19" s="26">
        <v>30</v>
      </c>
      <c r="E19" s="23"/>
      <c r="F19" s="23"/>
      <c r="G19" s="23"/>
      <c r="H19" s="23"/>
      <c r="I19" s="27">
        <f>J19*K19</f>
        <v>8.7631578947368421E-2</v>
      </c>
      <c r="J19" s="27">
        <f t="shared" si="2"/>
        <v>0.78947368421052633</v>
      </c>
      <c r="K19" s="23">
        <v>0.111</v>
      </c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8">
        <f t="shared" si="0"/>
        <v>0.78947368421052633</v>
      </c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4"/>
    </row>
    <row r="20" spans="1:37" s="25" customFormat="1" ht="48">
      <c r="A20" s="55" t="s">
        <v>80</v>
      </c>
      <c r="B20" s="52" t="s">
        <v>38</v>
      </c>
      <c r="C20" s="52">
        <v>43</v>
      </c>
      <c r="D20" s="52">
        <v>86</v>
      </c>
      <c r="E20" s="23"/>
      <c r="F20" s="23"/>
      <c r="G20" s="23"/>
      <c r="H20" s="23"/>
      <c r="I20" s="27">
        <f>J20*K20</f>
        <v>0.224</v>
      </c>
      <c r="J20" s="27">
        <f>D20/C20</f>
        <v>2</v>
      </c>
      <c r="K20" s="23">
        <v>0.112</v>
      </c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8">
        <f t="shared" si="0"/>
        <v>2</v>
      </c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4"/>
    </row>
    <row r="21" spans="1:37" s="32" customFormat="1" ht="34.5" customHeight="1">
      <c r="A21" s="80" t="s">
        <v>39</v>
      </c>
      <c r="B21" s="77"/>
      <c r="C21" s="77"/>
      <c r="D21" s="77"/>
      <c r="E21" s="29"/>
      <c r="F21" s="29"/>
      <c r="G21" s="29"/>
      <c r="H21" s="29"/>
      <c r="I21" s="30"/>
      <c r="J21" s="30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31"/>
    </row>
    <row r="22" spans="1:37" s="32" customFormat="1" ht="39.75" customHeight="1">
      <c r="A22" s="77" t="s">
        <v>40</v>
      </c>
      <c r="B22" s="77"/>
      <c r="C22" s="77"/>
      <c r="D22" s="77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31"/>
    </row>
    <row r="23" spans="1:37" s="32" customFormat="1" ht="36">
      <c r="A23" s="29" t="s">
        <v>41</v>
      </c>
      <c r="B23" s="29"/>
      <c r="C23" s="29"/>
      <c r="D23" s="29"/>
      <c r="E23" s="29"/>
      <c r="F23" s="29"/>
      <c r="G23" s="29"/>
      <c r="H23" s="29"/>
      <c r="I23" s="33"/>
      <c r="J23" s="33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34"/>
      <c r="W23" s="34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31"/>
    </row>
    <row r="24" spans="1:37" s="32" customFormat="1">
      <c r="A24" s="29" t="s">
        <v>3</v>
      </c>
      <c r="B24" s="29"/>
      <c r="C24" s="29"/>
      <c r="D24" s="33"/>
      <c r="E24" s="29"/>
      <c r="F24" s="29"/>
      <c r="G24" s="29"/>
      <c r="H24" s="29"/>
      <c r="I24" s="33"/>
      <c r="J24" s="33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33"/>
      <c r="W24" s="33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31"/>
    </row>
    <row r="25" spans="1:37" s="32" customFormat="1" ht="36">
      <c r="A25" s="29" t="s">
        <v>9</v>
      </c>
      <c r="B25" s="29" t="s">
        <v>10</v>
      </c>
      <c r="C25" s="29">
        <v>2.4</v>
      </c>
      <c r="D25" s="29">
        <v>1.0900000000000001</v>
      </c>
      <c r="E25" s="29"/>
      <c r="F25" s="29"/>
      <c r="G25" s="29"/>
      <c r="H25" s="29"/>
      <c r="I25" s="33">
        <f>J25*K25</f>
        <v>2.5206250000000003E-2</v>
      </c>
      <c r="J25" s="33">
        <f>D25/C25</f>
        <v>0.45416666666666672</v>
      </c>
      <c r="K25" s="29">
        <v>5.5500000000000001E-2</v>
      </c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34"/>
      <c r="W25" s="33">
        <f>J25</f>
        <v>0.45416666666666672</v>
      </c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31"/>
    </row>
    <row r="26" spans="1:37" s="32" customFormat="1" ht="36">
      <c r="A26" s="29" t="s">
        <v>79</v>
      </c>
      <c r="B26" s="29" t="s">
        <v>10</v>
      </c>
      <c r="C26" s="29">
        <v>1.5</v>
      </c>
      <c r="D26" s="29">
        <v>1.01</v>
      </c>
      <c r="E26" s="29"/>
      <c r="F26" s="29"/>
      <c r="G26" s="29"/>
      <c r="H26" s="29"/>
      <c r="I26" s="33">
        <f t="shared" ref="I26:I27" si="3">J26*K26</f>
        <v>3.737E-2</v>
      </c>
      <c r="J26" s="33">
        <f>D26/C26</f>
        <v>0.67333333333333334</v>
      </c>
      <c r="K26" s="29">
        <v>5.5500000000000001E-2</v>
      </c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34"/>
      <c r="W26" s="33">
        <f t="shared" ref="W26:W27" si="4">J26</f>
        <v>0.67333333333333334</v>
      </c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31"/>
    </row>
    <row r="27" spans="1:37" s="32" customFormat="1" ht="64.5" customHeight="1">
      <c r="A27" s="29" t="s">
        <v>78</v>
      </c>
      <c r="B27" s="29" t="s">
        <v>11</v>
      </c>
      <c r="C27" s="29">
        <v>1</v>
      </c>
      <c r="D27" s="29">
        <v>0</v>
      </c>
      <c r="E27" s="29"/>
      <c r="F27" s="29"/>
      <c r="G27" s="29"/>
      <c r="H27" s="29"/>
      <c r="I27" s="33">
        <f t="shared" si="3"/>
        <v>0</v>
      </c>
      <c r="J27" s="33">
        <v>0</v>
      </c>
      <c r="K27" s="29">
        <v>0.111</v>
      </c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34"/>
      <c r="W27" s="33">
        <f t="shared" si="4"/>
        <v>0</v>
      </c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31"/>
    </row>
    <row r="28" spans="1:37" s="37" customFormat="1" ht="44.25" customHeight="1">
      <c r="A28" s="78" t="s">
        <v>73</v>
      </c>
      <c r="B28" s="79"/>
      <c r="C28" s="79"/>
      <c r="D28" s="79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6"/>
    </row>
    <row r="29" spans="1:37" s="37" customFormat="1" ht="49.5" customHeight="1">
      <c r="A29" s="78" t="s">
        <v>42</v>
      </c>
      <c r="B29" s="79"/>
      <c r="C29" s="79"/>
      <c r="D29" s="79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6"/>
    </row>
    <row r="30" spans="1:37" s="37" customFormat="1" ht="72">
      <c r="A30" s="35" t="s">
        <v>43</v>
      </c>
      <c r="B30" s="38" t="s">
        <v>8</v>
      </c>
      <c r="C30" s="35">
        <v>100</v>
      </c>
      <c r="D30" s="35">
        <v>79.03</v>
      </c>
      <c r="E30" s="35"/>
      <c r="F30" s="35"/>
      <c r="G30" s="35"/>
      <c r="H30" s="35"/>
      <c r="I30" s="36">
        <f>J30*K30</f>
        <v>8.7723300000000004E-2</v>
      </c>
      <c r="J30" s="36">
        <f>D30/C30</f>
        <v>0.7903</v>
      </c>
      <c r="K30" s="35">
        <v>0.111</v>
      </c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6"/>
      <c r="W30" s="36">
        <f t="shared" ref="W30" si="5">J30</f>
        <v>0.7903</v>
      </c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6"/>
    </row>
    <row r="31" spans="1:37" s="37" customFormat="1" ht="60">
      <c r="A31" s="35" t="s">
        <v>44</v>
      </c>
      <c r="B31" s="38" t="s">
        <v>8</v>
      </c>
      <c r="C31" s="35">
        <v>100</v>
      </c>
      <c r="D31" s="35">
        <v>92.12</v>
      </c>
      <c r="E31" s="35"/>
      <c r="F31" s="35"/>
      <c r="G31" s="35"/>
      <c r="H31" s="35"/>
      <c r="I31" s="36">
        <f>J31*K31</f>
        <v>0.1022532</v>
      </c>
      <c r="J31" s="36">
        <f>D31/C31</f>
        <v>0.92120000000000002</v>
      </c>
      <c r="K31" s="35">
        <v>0.111</v>
      </c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6"/>
      <c r="W31" s="36">
        <f>J31</f>
        <v>0.92120000000000002</v>
      </c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6"/>
    </row>
    <row r="32" spans="1:37">
      <c r="A32" s="3"/>
      <c r="B32" s="3"/>
      <c r="C32" s="3"/>
      <c r="D32" s="3"/>
      <c r="E32" s="3"/>
      <c r="F32" s="3"/>
      <c r="G32" s="3"/>
      <c r="H32" s="3"/>
      <c r="I32" s="48"/>
      <c r="J32" s="49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49"/>
      <c r="W32" s="49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9"/>
    </row>
    <row r="33" spans="1:37" ht="18.75">
      <c r="A33" s="75" t="s">
        <v>74</v>
      </c>
      <c r="B33" s="75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6"/>
      <c r="AA33" s="76"/>
      <c r="AB33" s="76"/>
      <c r="AC33" s="76"/>
      <c r="AD33" s="76"/>
      <c r="AE33" s="76"/>
      <c r="AF33" s="76"/>
      <c r="AG33" s="76"/>
      <c r="AH33" s="76"/>
      <c r="AI33" s="76"/>
      <c r="AJ33" s="76"/>
      <c r="AK33" s="76"/>
    </row>
    <row r="34" spans="1:37">
      <c r="A34" s="3"/>
      <c r="B34" s="3"/>
      <c r="C34" s="3"/>
      <c r="D34" s="3"/>
    </row>
    <row r="36" spans="1:37">
      <c r="A36" s="39"/>
      <c r="B36" s="39"/>
    </row>
  </sheetData>
  <mergeCells count="26">
    <mergeCell ref="A33:AK33"/>
    <mergeCell ref="A22:D22"/>
    <mergeCell ref="A28:D28"/>
    <mergeCell ref="A29:D29"/>
    <mergeCell ref="A21:D21"/>
    <mergeCell ref="Y4:AC4"/>
    <mergeCell ref="AD4:AH4"/>
    <mergeCell ref="C5:D5"/>
    <mergeCell ref="C6:C7"/>
    <mergeCell ref="D6:D7"/>
    <mergeCell ref="A16:D16"/>
    <mergeCell ref="A1:AK1"/>
    <mergeCell ref="A2:A7"/>
    <mergeCell ref="B2:B7"/>
    <mergeCell ref="C2:D4"/>
    <mergeCell ref="E2:AK2"/>
    <mergeCell ref="E3:H3"/>
    <mergeCell ref="I3:L3"/>
    <mergeCell ref="M3:AJ3"/>
    <mergeCell ref="M4:Q4"/>
    <mergeCell ref="R4:V4"/>
    <mergeCell ref="A8:D8"/>
    <mergeCell ref="A10:D10"/>
    <mergeCell ref="A11:D11"/>
    <mergeCell ref="A13:D13"/>
    <mergeCell ref="A15:D15"/>
  </mergeCells>
  <pageMargins left="0.11811023622047245" right="0.19685039370078741" top="0.15748031496062992" bottom="0.15748031496062992" header="0.31496062992125984" footer="0.31496062992125984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2"/>
  <sheetViews>
    <sheetView workbookViewId="0">
      <selection activeCell="F14" sqref="F14"/>
    </sheetView>
  </sheetViews>
  <sheetFormatPr defaultRowHeight="27.75" customHeight="1"/>
  <cols>
    <col min="1" max="1" width="9.140625" style="41"/>
    <col min="2" max="2" width="58" style="41" customWidth="1"/>
    <col min="3" max="3" width="32.85546875" style="41" customWidth="1"/>
    <col min="4" max="257" width="9.140625" style="41"/>
    <col min="258" max="258" width="58" style="41" customWidth="1"/>
    <col min="259" max="259" width="32.85546875" style="41" customWidth="1"/>
    <col min="260" max="513" width="9.140625" style="41"/>
    <col min="514" max="514" width="58" style="41" customWidth="1"/>
    <col min="515" max="515" width="32.85546875" style="41" customWidth="1"/>
    <col min="516" max="769" width="9.140625" style="41"/>
    <col min="770" max="770" width="58" style="41" customWidth="1"/>
    <col min="771" max="771" width="32.85546875" style="41" customWidth="1"/>
    <col min="772" max="1025" width="9.140625" style="41"/>
    <col min="1026" max="1026" width="58" style="41" customWidth="1"/>
    <col min="1027" max="1027" width="32.85546875" style="41" customWidth="1"/>
    <col min="1028" max="1281" width="9.140625" style="41"/>
    <col min="1282" max="1282" width="58" style="41" customWidth="1"/>
    <col min="1283" max="1283" width="32.85546875" style="41" customWidth="1"/>
    <col min="1284" max="1537" width="9.140625" style="41"/>
    <col min="1538" max="1538" width="58" style="41" customWidth="1"/>
    <col min="1539" max="1539" width="32.85546875" style="41" customWidth="1"/>
    <col min="1540" max="1793" width="9.140625" style="41"/>
    <col min="1794" max="1794" width="58" style="41" customWidth="1"/>
    <col min="1795" max="1795" width="32.85546875" style="41" customWidth="1"/>
    <col min="1796" max="2049" width="9.140625" style="41"/>
    <col min="2050" max="2050" width="58" style="41" customWidth="1"/>
    <col min="2051" max="2051" width="32.85546875" style="41" customWidth="1"/>
    <col min="2052" max="2305" width="9.140625" style="41"/>
    <col min="2306" max="2306" width="58" style="41" customWidth="1"/>
    <col min="2307" max="2307" width="32.85546875" style="41" customWidth="1"/>
    <col min="2308" max="2561" width="9.140625" style="41"/>
    <col min="2562" max="2562" width="58" style="41" customWidth="1"/>
    <col min="2563" max="2563" width="32.85546875" style="41" customWidth="1"/>
    <col min="2564" max="2817" width="9.140625" style="41"/>
    <col min="2818" max="2818" width="58" style="41" customWidth="1"/>
    <col min="2819" max="2819" width="32.85546875" style="41" customWidth="1"/>
    <col min="2820" max="3073" width="9.140625" style="41"/>
    <col min="3074" max="3074" width="58" style="41" customWidth="1"/>
    <col min="3075" max="3075" width="32.85546875" style="41" customWidth="1"/>
    <col min="3076" max="3329" width="9.140625" style="41"/>
    <col min="3330" max="3330" width="58" style="41" customWidth="1"/>
    <col min="3331" max="3331" width="32.85546875" style="41" customWidth="1"/>
    <col min="3332" max="3585" width="9.140625" style="41"/>
    <col min="3586" max="3586" width="58" style="41" customWidth="1"/>
    <col min="3587" max="3587" width="32.85546875" style="41" customWidth="1"/>
    <col min="3588" max="3841" width="9.140625" style="41"/>
    <col min="3842" max="3842" width="58" style="41" customWidth="1"/>
    <col min="3843" max="3843" width="32.85546875" style="41" customWidth="1"/>
    <col min="3844" max="4097" width="9.140625" style="41"/>
    <col min="4098" max="4098" width="58" style="41" customWidth="1"/>
    <col min="4099" max="4099" width="32.85546875" style="41" customWidth="1"/>
    <col min="4100" max="4353" width="9.140625" style="41"/>
    <col min="4354" max="4354" width="58" style="41" customWidth="1"/>
    <col min="4355" max="4355" width="32.85546875" style="41" customWidth="1"/>
    <col min="4356" max="4609" width="9.140625" style="41"/>
    <col min="4610" max="4610" width="58" style="41" customWidth="1"/>
    <col min="4611" max="4611" width="32.85546875" style="41" customWidth="1"/>
    <col min="4612" max="4865" width="9.140625" style="41"/>
    <col min="4866" max="4866" width="58" style="41" customWidth="1"/>
    <col min="4867" max="4867" width="32.85546875" style="41" customWidth="1"/>
    <col min="4868" max="5121" width="9.140625" style="41"/>
    <col min="5122" max="5122" width="58" style="41" customWidth="1"/>
    <col min="5123" max="5123" width="32.85546875" style="41" customWidth="1"/>
    <col min="5124" max="5377" width="9.140625" style="41"/>
    <col min="5378" max="5378" width="58" style="41" customWidth="1"/>
    <col min="5379" max="5379" width="32.85546875" style="41" customWidth="1"/>
    <col min="5380" max="5633" width="9.140625" style="41"/>
    <col min="5634" max="5634" width="58" style="41" customWidth="1"/>
    <col min="5635" max="5635" width="32.85546875" style="41" customWidth="1"/>
    <col min="5636" max="5889" width="9.140625" style="41"/>
    <col min="5890" max="5890" width="58" style="41" customWidth="1"/>
    <col min="5891" max="5891" width="32.85546875" style="41" customWidth="1"/>
    <col min="5892" max="6145" width="9.140625" style="41"/>
    <col min="6146" max="6146" width="58" style="41" customWidth="1"/>
    <col min="6147" max="6147" width="32.85546875" style="41" customWidth="1"/>
    <col min="6148" max="6401" width="9.140625" style="41"/>
    <col min="6402" max="6402" width="58" style="41" customWidth="1"/>
    <col min="6403" max="6403" width="32.85546875" style="41" customWidth="1"/>
    <col min="6404" max="6657" width="9.140625" style="41"/>
    <col min="6658" max="6658" width="58" style="41" customWidth="1"/>
    <col min="6659" max="6659" width="32.85546875" style="41" customWidth="1"/>
    <col min="6660" max="6913" width="9.140625" style="41"/>
    <col min="6914" max="6914" width="58" style="41" customWidth="1"/>
    <col min="6915" max="6915" width="32.85546875" style="41" customWidth="1"/>
    <col min="6916" max="7169" width="9.140625" style="41"/>
    <col min="7170" max="7170" width="58" style="41" customWidth="1"/>
    <col min="7171" max="7171" width="32.85546875" style="41" customWidth="1"/>
    <col min="7172" max="7425" width="9.140625" style="41"/>
    <col min="7426" max="7426" width="58" style="41" customWidth="1"/>
    <col min="7427" max="7427" width="32.85546875" style="41" customWidth="1"/>
    <col min="7428" max="7681" width="9.140625" style="41"/>
    <col min="7682" max="7682" width="58" style="41" customWidth="1"/>
    <col min="7683" max="7683" width="32.85546875" style="41" customWidth="1"/>
    <col min="7684" max="7937" width="9.140625" style="41"/>
    <col min="7938" max="7938" width="58" style="41" customWidth="1"/>
    <col min="7939" max="7939" width="32.85546875" style="41" customWidth="1"/>
    <col min="7940" max="8193" width="9.140625" style="41"/>
    <col min="8194" max="8194" width="58" style="41" customWidth="1"/>
    <col min="8195" max="8195" width="32.85546875" style="41" customWidth="1"/>
    <col min="8196" max="8449" width="9.140625" style="41"/>
    <col min="8450" max="8450" width="58" style="41" customWidth="1"/>
    <col min="8451" max="8451" width="32.85546875" style="41" customWidth="1"/>
    <col min="8452" max="8705" width="9.140625" style="41"/>
    <col min="8706" max="8706" width="58" style="41" customWidth="1"/>
    <col min="8707" max="8707" width="32.85546875" style="41" customWidth="1"/>
    <col min="8708" max="8961" width="9.140625" style="41"/>
    <col min="8962" max="8962" width="58" style="41" customWidth="1"/>
    <col min="8963" max="8963" width="32.85546875" style="41" customWidth="1"/>
    <col min="8964" max="9217" width="9.140625" style="41"/>
    <col min="9218" max="9218" width="58" style="41" customWidth="1"/>
    <col min="9219" max="9219" width="32.85546875" style="41" customWidth="1"/>
    <col min="9220" max="9473" width="9.140625" style="41"/>
    <col min="9474" max="9474" width="58" style="41" customWidth="1"/>
    <col min="9475" max="9475" width="32.85546875" style="41" customWidth="1"/>
    <col min="9476" max="9729" width="9.140625" style="41"/>
    <col min="9730" max="9730" width="58" style="41" customWidth="1"/>
    <col min="9731" max="9731" width="32.85546875" style="41" customWidth="1"/>
    <col min="9732" max="9985" width="9.140625" style="41"/>
    <col min="9986" max="9986" width="58" style="41" customWidth="1"/>
    <col min="9987" max="9987" width="32.85546875" style="41" customWidth="1"/>
    <col min="9988" max="10241" width="9.140625" style="41"/>
    <col min="10242" max="10242" width="58" style="41" customWidth="1"/>
    <col min="10243" max="10243" width="32.85546875" style="41" customWidth="1"/>
    <col min="10244" max="10497" width="9.140625" style="41"/>
    <col min="10498" max="10498" width="58" style="41" customWidth="1"/>
    <col min="10499" max="10499" width="32.85546875" style="41" customWidth="1"/>
    <col min="10500" max="10753" width="9.140625" style="41"/>
    <col min="10754" max="10754" width="58" style="41" customWidth="1"/>
    <col min="10755" max="10755" width="32.85546875" style="41" customWidth="1"/>
    <col min="10756" max="11009" width="9.140625" style="41"/>
    <col min="11010" max="11010" width="58" style="41" customWidth="1"/>
    <col min="11011" max="11011" width="32.85546875" style="41" customWidth="1"/>
    <col min="11012" max="11265" width="9.140625" style="41"/>
    <col min="11266" max="11266" width="58" style="41" customWidth="1"/>
    <col min="11267" max="11267" width="32.85546875" style="41" customWidth="1"/>
    <col min="11268" max="11521" width="9.140625" style="41"/>
    <col min="11522" max="11522" width="58" style="41" customWidth="1"/>
    <col min="11523" max="11523" width="32.85546875" style="41" customWidth="1"/>
    <col min="11524" max="11777" width="9.140625" style="41"/>
    <col min="11778" max="11778" width="58" style="41" customWidth="1"/>
    <col min="11779" max="11779" width="32.85546875" style="41" customWidth="1"/>
    <col min="11780" max="12033" width="9.140625" style="41"/>
    <col min="12034" max="12034" width="58" style="41" customWidth="1"/>
    <col min="12035" max="12035" width="32.85546875" style="41" customWidth="1"/>
    <col min="12036" max="12289" width="9.140625" style="41"/>
    <col min="12290" max="12290" width="58" style="41" customWidth="1"/>
    <col min="12291" max="12291" width="32.85546875" style="41" customWidth="1"/>
    <col min="12292" max="12545" width="9.140625" style="41"/>
    <col min="12546" max="12546" width="58" style="41" customWidth="1"/>
    <col min="12547" max="12547" width="32.85546875" style="41" customWidth="1"/>
    <col min="12548" max="12801" width="9.140625" style="41"/>
    <col min="12802" max="12802" width="58" style="41" customWidth="1"/>
    <col min="12803" max="12803" width="32.85546875" style="41" customWidth="1"/>
    <col min="12804" max="13057" width="9.140625" style="41"/>
    <col min="13058" max="13058" width="58" style="41" customWidth="1"/>
    <col min="13059" max="13059" width="32.85546875" style="41" customWidth="1"/>
    <col min="13060" max="13313" width="9.140625" style="41"/>
    <col min="13314" max="13314" width="58" style="41" customWidth="1"/>
    <col min="13315" max="13315" width="32.85546875" style="41" customWidth="1"/>
    <col min="13316" max="13569" width="9.140625" style="41"/>
    <col min="13570" max="13570" width="58" style="41" customWidth="1"/>
    <col min="13571" max="13571" width="32.85546875" style="41" customWidth="1"/>
    <col min="13572" max="13825" width="9.140625" style="41"/>
    <col min="13826" max="13826" width="58" style="41" customWidth="1"/>
    <col min="13827" max="13827" width="32.85546875" style="41" customWidth="1"/>
    <col min="13828" max="14081" width="9.140625" style="41"/>
    <col min="14082" max="14082" width="58" style="41" customWidth="1"/>
    <col min="14083" max="14083" width="32.85546875" style="41" customWidth="1"/>
    <col min="14084" max="14337" width="9.140625" style="41"/>
    <col min="14338" max="14338" width="58" style="41" customWidth="1"/>
    <col min="14339" max="14339" width="32.85546875" style="41" customWidth="1"/>
    <col min="14340" max="14593" width="9.140625" style="41"/>
    <col min="14594" max="14594" width="58" style="41" customWidth="1"/>
    <col min="14595" max="14595" width="32.85546875" style="41" customWidth="1"/>
    <col min="14596" max="14849" width="9.140625" style="41"/>
    <col min="14850" max="14850" width="58" style="41" customWidth="1"/>
    <col min="14851" max="14851" width="32.85546875" style="41" customWidth="1"/>
    <col min="14852" max="15105" width="9.140625" style="41"/>
    <col min="15106" max="15106" width="58" style="41" customWidth="1"/>
    <col min="15107" max="15107" width="32.85546875" style="41" customWidth="1"/>
    <col min="15108" max="15361" width="9.140625" style="41"/>
    <col min="15362" max="15362" width="58" style="41" customWidth="1"/>
    <col min="15363" max="15363" width="32.85546875" style="41" customWidth="1"/>
    <col min="15364" max="15617" width="9.140625" style="41"/>
    <col min="15618" max="15618" width="58" style="41" customWidth="1"/>
    <col min="15619" max="15619" width="32.85546875" style="41" customWidth="1"/>
    <col min="15620" max="15873" width="9.140625" style="41"/>
    <col min="15874" max="15874" width="58" style="41" customWidth="1"/>
    <col min="15875" max="15875" width="32.85546875" style="41" customWidth="1"/>
    <col min="15876" max="16129" width="9.140625" style="41"/>
    <col min="16130" max="16130" width="58" style="41" customWidth="1"/>
    <col min="16131" max="16131" width="32.85546875" style="41" customWidth="1"/>
    <col min="16132" max="16384" width="9.140625" style="41"/>
  </cols>
  <sheetData>
    <row r="1" spans="1:3" ht="16.5">
      <c r="A1" s="40" t="s">
        <v>81</v>
      </c>
    </row>
    <row r="2" spans="1:3" ht="54.75" customHeight="1">
      <c r="A2" s="82" t="s">
        <v>45</v>
      </c>
      <c r="B2" s="83"/>
      <c r="C2" s="83"/>
    </row>
    <row r="3" spans="1:3" ht="21" customHeight="1">
      <c r="A3" s="84" t="s">
        <v>46</v>
      </c>
      <c r="B3" s="85"/>
      <c r="C3" s="85"/>
    </row>
    <row r="4" spans="1:3" ht="54.75" customHeight="1">
      <c r="A4" s="82" t="s">
        <v>4</v>
      </c>
      <c r="B4" s="86"/>
      <c r="C4" s="86"/>
    </row>
    <row r="5" spans="1:3" ht="42" customHeight="1">
      <c r="A5" s="87" t="s">
        <v>47</v>
      </c>
      <c r="B5" s="88"/>
      <c r="C5" s="88"/>
    </row>
    <row r="6" spans="1:3" ht="16.5">
      <c r="A6" s="42"/>
      <c r="B6" s="43"/>
      <c r="C6" s="43"/>
    </row>
    <row r="7" spans="1:3" ht="16.5">
      <c r="A7" s="89" t="s">
        <v>48</v>
      </c>
      <c r="B7" s="89"/>
      <c r="C7" s="89"/>
    </row>
    <row r="8" spans="1:3" ht="16.5">
      <c r="A8" s="89">
        <v>1</v>
      </c>
      <c r="B8" s="89"/>
      <c r="C8" s="44">
        <v>2</v>
      </c>
    </row>
    <row r="9" spans="1:3" ht="38.25" customHeight="1">
      <c r="A9" s="81" t="s">
        <v>49</v>
      </c>
      <c r="B9" s="81"/>
      <c r="C9" s="44">
        <v>1.19</v>
      </c>
    </row>
    <row r="10" spans="1:3" ht="16.5">
      <c r="A10" s="90" t="s">
        <v>50</v>
      </c>
      <c r="B10" s="90"/>
      <c r="C10" s="44">
        <v>82.82</v>
      </c>
    </row>
    <row r="11" spans="1:3" ht="58.5" customHeight="1">
      <c r="A11" s="81" t="s">
        <v>51</v>
      </c>
      <c r="B11" s="81"/>
      <c r="C11" s="44">
        <v>7</v>
      </c>
    </row>
    <row r="12" spans="1:3" ht="16.5">
      <c r="A12" s="81" t="s">
        <v>52</v>
      </c>
      <c r="B12" s="81"/>
      <c r="C12" s="81"/>
    </row>
    <row r="13" spans="1:3" ht="36" customHeight="1">
      <c r="A13" s="81" t="s">
        <v>53</v>
      </c>
      <c r="B13" s="81"/>
      <c r="C13" s="44">
        <v>0.82</v>
      </c>
    </row>
    <row r="14" spans="1:3" ht="73.5" customHeight="1">
      <c r="A14" s="81" t="s">
        <v>54</v>
      </c>
      <c r="B14" s="81"/>
      <c r="C14" s="44">
        <v>7</v>
      </c>
    </row>
    <row r="15" spans="1:3" ht="67.5" customHeight="1">
      <c r="A15" s="81" t="s">
        <v>55</v>
      </c>
      <c r="B15" s="81"/>
      <c r="C15" s="81"/>
    </row>
    <row r="16" spans="1:3" ht="51" customHeight="1">
      <c r="A16" s="81" t="s">
        <v>56</v>
      </c>
      <c r="B16" s="81"/>
      <c r="C16" s="44">
        <v>0.83</v>
      </c>
    </row>
    <row r="17" spans="1:3" ht="42" customHeight="1">
      <c r="A17" s="81" t="s">
        <v>57</v>
      </c>
      <c r="B17" s="81"/>
      <c r="C17" s="44">
        <v>99.77</v>
      </c>
    </row>
    <row r="18" spans="1:3" ht="67.5" customHeight="1">
      <c r="A18" s="81" t="s">
        <v>58</v>
      </c>
      <c r="B18" s="81"/>
      <c r="C18" s="54" t="s">
        <v>82</v>
      </c>
    </row>
    <row r="19" spans="1:3" ht="56.25" customHeight="1">
      <c r="A19" s="81" t="s">
        <v>60</v>
      </c>
      <c r="B19" s="81"/>
      <c r="C19" s="45">
        <v>1.06</v>
      </c>
    </row>
    <row r="20" spans="1:3" ht="37.5" customHeight="1">
      <c r="A20" s="81" t="s">
        <v>61</v>
      </c>
      <c r="B20" s="81"/>
      <c r="C20" s="44">
        <v>72.98</v>
      </c>
    </row>
    <row r="21" spans="1:3" ht="68.25" customHeight="1">
      <c r="A21" s="81" t="s">
        <v>62</v>
      </c>
      <c r="B21" s="81"/>
      <c r="C21" s="54" t="s">
        <v>83</v>
      </c>
    </row>
    <row r="22" spans="1:3" ht="71.25" customHeight="1">
      <c r="A22" s="81" t="s">
        <v>63</v>
      </c>
      <c r="B22" s="81"/>
      <c r="C22" s="45">
        <v>0.38</v>
      </c>
    </row>
    <row r="23" spans="1:3" ht="72.75" customHeight="1">
      <c r="A23" s="81" t="s">
        <v>64</v>
      </c>
      <c r="B23" s="81"/>
      <c r="C23" s="44">
        <v>56.61</v>
      </c>
    </row>
    <row r="24" spans="1:3" ht="84" customHeight="1">
      <c r="A24" s="81" t="s">
        <v>65</v>
      </c>
      <c r="B24" s="81"/>
      <c r="C24" s="54" t="s">
        <v>59</v>
      </c>
    </row>
    <row r="25" spans="1:3" ht="86.25" customHeight="1">
      <c r="A25" s="81" t="s">
        <v>66</v>
      </c>
      <c r="B25" s="81"/>
      <c r="C25" s="44">
        <v>0.86</v>
      </c>
    </row>
    <row r="26" spans="1:3" ht="69.75" customHeight="1">
      <c r="A26" s="81" t="s">
        <v>67</v>
      </c>
      <c r="B26" s="81"/>
      <c r="C26" s="44">
        <v>100</v>
      </c>
    </row>
    <row r="27" spans="1:3" ht="102.75" customHeight="1">
      <c r="A27" s="81" t="s">
        <v>68</v>
      </c>
      <c r="B27" s="81"/>
      <c r="C27" s="44" t="s">
        <v>69</v>
      </c>
    </row>
    <row r="28" spans="1:3" ht="99.75" customHeight="1">
      <c r="A28" s="81" t="s">
        <v>70</v>
      </c>
      <c r="B28" s="81"/>
      <c r="C28" s="44">
        <v>5.88</v>
      </c>
    </row>
    <row r="29" spans="1:3" ht="54.75" customHeight="1">
      <c r="A29" s="81" t="s">
        <v>71</v>
      </c>
      <c r="B29" s="81"/>
      <c r="C29" s="53" t="s">
        <v>84</v>
      </c>
    </row>
    <row r="30" spans="1:3" ht="21.75" customHeight="1">
      <c r="A30" s="51"/>
      <c r="B30" s="51"/>
      <c r="C30" s="51"/>
    </row>
    <row r="31" spans="1:3" ht="16.5">
      <c r="C31" s="46"/>
    </row>
    <row r="32" spans="1:3" ht="48.75" customHeight="1">
      <c r="A32" s="91" t="s">
        <v>75</v>
      </c>
      <c r="B32" s="91"/>
      <c r="C32" s="47" t="s">
        <v>76</v>
      </c>
    </row>
  </sheetData>
  <mergeCells count="28">
    <mergeCell ref="A32:B32"/>
    <mergeCell ref="A25:B25"/>
    <mergeCell ref="A26:B26"/>
    <mergeCell ref="A27:B27"/>
    <mergeCell ref="A28:B28"/>
    <mergeCell ref="A29:B29"/>
    <mergeCell ref="A15:C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14:B14"/>
    <mergeCell ref="A2:C2"/>
    <mergeCell ref="A3:C3"/>
    <mergeCell ref="A4:C4"/>
    <mergeCell ref="A5:C5"/>
    <mergeCell ref="A7:C7"/>
    <mergeCell ref="A8:B8"/>
    <mergeCell ref="A9:B9"/>
    <mergeCell ref="A10:B10"/>
    <mergeCell ref="A11:B11"/>
    <mergeCell ref="A12:C12"/>
    <mergeCell ref="A13:B13"/>
  </mergeCells>
  <hyperlinks>
    <hyperlink ref="A10" location="Par256" tooltip="Ссылка на текущий документ" display="Par256"/>
  </hyperlinks>
  <pageMargins left="0.11811023622047245" right="0.11811023622047245" top="0.15748031496062992" bottom="0.15748031496062992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Оценка</vt:lpstr>
      <vt:lpstr>Результаты</vt:lpstr>
      <vt:lpstr>Оценка!Заголовки_для_печати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2024-04-19T09:29:06Z</dcterms:modified>
</cp:coreProperties>
</file>