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154\Pochta\Budget\Исполнение (депутатам)\2024 год\1 кв 2024\"/>
    </mc:Choice>
  </mc:AlternateContent>
  <bookViews>
    <workbookView xWindow="360" yWindow="276" windowWidth="14940" windowHeight="9156"/>
  </bookViews>
  <sheets>
    <sheet name="Бюджет" sheetId="1" r:id="rId1"/>
  </sheets>
  <definedNames>
    <definedName name="APPT" localSheetId="0">Бюджет!$A$16</definedName>
    <definedName name="FIO" localSheetId="0">Бюджет!$F$16</definedName>
    <definedName name="LAST_CELL" localSheetId="0">Бюджет!#REF!</definedName>
    <definedName name="SIGN" localSheetId="0">Бюджет!$A$16:$H$17</definedName>
  </definedNames>
  <calcPr calcId="152511"/>
</workbook>
</file>

<file path=xl/calcChain.xml><?xml version="1.0" encoding="utf-8"?>
<calcChain xmlns="http://schemas.openxmlformats.org/spreadsheetml/2006/main">
  <c r="D172" i="1" l="1"/>
  <c r="C172" i="1"/>
  <c r="E172" i="1" s="1"/>
  <c r="D170" i="1"/>
  <c r="E170" i="1" s="1"/>
  <c r="C170" i="1"/>
  <c r="D166" i="1"/>
  <c r="C166" i="1"/>
  <c r="D163" i="1"/>
  <c r="E163" i="1" s="1"/>
  <c r="C163" i="1"/>
  <c r="D159" i="1"/>
  <c r="C159" i="1"/>
  <c r="D154" i="1"/>
  <c r="C154" i="1"/>
  <c r="D146" i="1"/>
  <c r="C146" i="1"/>
  <c r="C142" i="1"/>
  <c r="D143" i="1"/>
  <c r="C143" i="1"/>
  <c r="D140" i="1"/>
  <c r="C140" i="1"/>
  <c r="D138" i="1"/>
  <c r="C138" i="1"/>
  <c r="D135" i="1"/>
  <c r="C135" i="1"/>
  <c r="D133" i="1"/>
  <c r="C133" i="1"/>
  <c r="D130" i="1"/>
  <c r="C130" i="1"/>
  <c r="D128" i="1"/>
  <c r="E128" i="1" s="1"/>
  <c r="C128" i="1"/>
  <c r="D124" i="1"/>
  <c r="C124" i="1"/>
  <c r="D115" i="1"/>
  <c r="C115" i="1"/>
  <c r="D108" i="1"/>
  <c r="D107" i="1" s="1"/>
  <c r="C108" i="1"/>
  <c r="D101" i="1"/>
  <c r="D100" i="1" s="1"/>
  <c r="C101" i="1"/>
  <c r="C100" i="1" s="1"/>
  <c r="D92" i="1"/>
  <c r="C92" i="1"/>
  <c r="D88" i="1"/>
  <c r="C88" i="1"/>
  <c r="C87" i="1" s="1"/>
  <c r="D85" i="1"/>
  <c r="D84" i="1" s="1"/>
  <c r="C85" i="1"/>
  <c r="C84" i="1" s="1"/>
  <c r="D82" i="1"/>
  <c r="C82" i="1"/>
  <c r="D77" i="1"/>
  <c r="C77" i="1"/>
  <c r="E77" i="1" s="1"/>
  <c r="D73" i="1"/>
  <c r="C73" i="1"/>
  <c r="D70" i="1"/>
  <c r="C70" i="1"/>
  <c r="D54" i="1"/>
  <c r="C54" i="1"/>
  <c r="D49" i="1"/>
  <c r="C49" i="1"/>
  <c r="C48" i="1" s="1"/>
  <c r="D41" i="1"/>
  <c r="C41" i="1"/>
  <c r="D18" i="1"/>
  <c r="C18" i="1"/>
  <c r="E18" i="1" s="1"/>
  <c r="D9" i="1"/>
  <c r="D8" i="1" s="1"/>
  <c r="C9" i="1"/>
  <c r="E10" i="1"/>
  <c r="E11" i="1"/>
  <c r="E12" i="1"/>
  <c r="E13" i="1"/>
  <c r="E14" i="1"/>
  <c r="E15" i="1"/>
  <c r="E16" i="1"/>
  <c r="E17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2" i="1"/>
  <c r="E43" i="1"/>
  <c r="E44" i="1"/>
  <c r="E45" i="1"/>
  <c r="E46" i="1"/>
  <c r="E47" i="1"/>
  <c r="E49" i="1"/>
  <c r="E50" i="1"/>
  <c r="E51" i="1"/>
  <c r="E52" i="1"/>
  <c r="E53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4" i="1"/>
  <c r="E75" i="1"/>
  <c r="E78" i="1"/>
  <c r="E79" i="1"/>
  <c r="E80" i="1"/>
  <c r="E81" i="1"/>
  <c r="E83" i="1"/>
  <c r="E85" i="1"/>
  <c r="E86" i="1"/>
  <c r="E89" i="1"/>
  <c r="E90" i="1"/>
  <c r="E91" i="1"/>
  <c r="E93" i="1"/>
  <c r="E94" i="1"/>
  <c r="E95" i="1"/>
  <c r="E96" i="1"/>
  <c r="E97" i="1"/>
  <c r="E98" i="1"/>
  <c r="E99" i="1"/>
  <c r="E102" i="1"/>
  <c r="E103" i="1"/>
  <c r="E104" i="1"/>
  <c r="E105" i="1"/>
  <c r="E106" i="1"/>
  <c r="E109" i="1"/>
  <c r="E110" i="1"/>
  <c r="E111" i="1"/>
  <c r="E112" i="1"/>
  <c r="E113" i="1"/>
  <c r="E116" i="1"/>
  <c r="E117" i="1"/>
  <c r="E118" i="1"/>
  <c r="E119" i="1"/>
  <c r="E120" i="1"/>
  <c r="E121" i="1"/>
  <c r="E122" i="1"/>
  <c r="E123" i="1"/>
  <c r="E125" i="1"/>
  <c r="E126" i="1"/>
  <c r="E129" i="1"/>
  <c r="E131" i="1"/>
  <c r="E134" i="1"/>
  <c r="E136" i="1"/>
  <c r="E137" i="1"/>
  <c r="E139" i="1"/>
  <c r="E141" i="1"/>
  <c r="E144" i="1"/>
  <c r="E147" i="1"/>
  <c r="E148" i="1"/>
  <c r="E149" i="1"/>
  <c r="E150" i="1"/>
  <c r="E151" i="1"/>
  <c r="E152" i="1"/>
  <c r="E153" i="1"/>
  <c r="E155" i="1"/>
  <c r="E156" i="1"/>
  <c r="E157" i="1"/>
  <c r="E158" i="1"/>
  <c r="E159" i="1"/>
  <c r="E160" i="1"/>
  <c r="E161" i="1"/>
  <c r="E164" i="1"/>
  <c r="E165" i="1"/>
  <c r="E167" i="1"/>
  <c r="E168" i="1"/>
  <c r="E169" i="1"/>
  <c r="E171" i="1"/>
  <c r="E173" i="1"/>
  <c r="E100" i="1" l="1"/>
  <c r="E88" i="1"/>
  <c r="E124" i="1"/>
  <c r="E140" i="1"/>
  <c r="D48" i="1"/>
  <c r="D76" i="1"/>
  <c r="E84" i="1"/>
  <c r="C114" i="1"/>
  <c r="C127" i="1"/>
  <c r="C132" i="1"/>
  <c r="D145" i="1"/>
  <c r="E73" i="1"/>
  <c r="E108" i="1"/>
  <c r="D132" i="1"/>
  <c r="E143" i="1"/>
  <c r="C145" i="1"/>
  <c r="C162" i="1"/>
  <c r="D162" i="1"/>
  <c r="C8" i="1"/>
  <c r="E8" i="1" s="1"/>
  <c r="C76" i="1"/>
  <c r="E76" i="1" s="1"/>
  <c r="E154" i="1"/>
  <c r="E92" i="1"/>
  <c r="E115" i="1"/>
  <c r="D114" i="1"/>
  <c r="E130" i="1"/>
  <c r="D142" i="1"/>
  <c r="D87" i="1"/>
  <c r="E87" i="1" s="1"/>
  <c r="D127" i="1"/>
  <c r="E127" i="1" s="1"/>
  <c r="E41" i="1"/>
  <c r="C107" i="1"/>
  <c r="E107" i="1" s="1"/>
  <c r="E162" i="1"/>
  <c r="E166" i="1"/>
  <c r="E146" i="1"/>
  <c r="E142" i="1"/>
  <c r="E138" i="1"/>
  <c r="E135" i="1"/>
  <c r="E133" i="1"/>
  <c r="E101" i="1"/>
  <c r="E82" i="1"/>
  <c r="E48" i="1"/>
  <c r="E54" i="1"/>
  <c r="E9" i="1"/>
  <c r="E145" i="1" l="1"/>
  <c r="E132" i="1"/>
  <c r="E114" i="1"/>
  <c r="D174" i="1"/>
  <c r="C174" i="1"/>
  <c r="E174" i="1" l="1"/>
</calcChain>
</file>

<file path=xl/sharedStrings.xml><?xml version="1.0" encoding="utf-8"?>
<sst xmlns="http://schemas.openxmlformats.org/spreadsheetml/2006/main" count="344" uniqueCount="341">
  <si>
    <t>руб.</t>
  </si>
  <si>
    <t>Наименование КЦСР</t>
  </si>
  <si>
    <t>Финансовое обеспечение (возмещение) расходов, связанных с предоставлением мер социальной поддержки в сфере дошкольного образования детям из семей лиц, принимающих участие в специальной военной операции, в рамках подпрограммы "Развитие дошкольного образования детей" муниципальной программы "Развитие образования Емельяновского района"</t>
  </si>
  <si>
    <t>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в муниципальных дошкольных образовательных и общеобразовательных организациях</t>
  </si>
  <si>
    <t>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 образования детей" муниципальной программы "Развитие образования Емельяновского района"</t>
  </si>
  <si>
    <t>Выплата и доставка компенсации части родительской платы за присмотр и уход за детьми в образовательных организациях, реализующих образовательную программу дошкольного образования в рамках подпрограммы "Развитие дошкольного образования детей" муниципальной программы "Развитие образования Емельяновского района"</t>
  </si>
  <si>
    <t>Финансовое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рамках подпрограммы "Развитие дошкольного образования детей" муниципальной программы "Развитие образования Емельяновского района</t>
  </si>
  <si>
    <t>Обеспечение деятельности (оказание услуг) подведомственных учреждений в рамках подпрограммы "Развитие дошкольного образования детей" муниципальной программы "Развитие образования Емельяновского района"</t>
  </si>
  <si>
    <t>Проведение работ по обследованию здания МБОУ Емельяновский детский сад «Радуга», расположенного по адресу: пгт Емельяново, ул. Веселая Гора, д.9, после проведения работ по капитальному ремонту и устранению аварийной ситуации в рамках подпрограммы «Развитие дошкольного образования детей» муниципальной программы «Развитие образования Емельяновского</t>
  </si>
  <si>
    <t>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 в рамках подпрограммы "Развитие дошкольного образования детей" муниципальной программы "Развитие образования Емельяновского района"</t>
  </si>
  <si>
    <t>Финансовое обеспечение (возмещение) расходов, связанных с предоставлением мер социальной поддержки в сфере общего образования детям из семей лиц, принимающих участие в специальной военной операции,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</si>
  <si>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в рамках подпрограммы"Развитие общего и дополнительного образования детей" муниципальной программы "Развитие образования Емельяновского района"</t>
  </si>
  <si>
    <t>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</t>
  </si>
  <si>
    <t>Финансовое обеспечение государственных гарантий прав граждан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</si>
  <si>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Обеспечение питанием детей, обучающихся в муниципальных и негосударственных образовательных организациях, реализующих основные общеобразовательные программы, без взимания платы,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</si>
  <si>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Осуществление государственных полномочий по обеспечению отдыха и оздоровления детей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</si>
  <si>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Проведение мероприятий для детей и молодежи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</si>
  <si>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Обеспечение деятельности (оказание услуг) подведомственных учреждений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</si>
  <si>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Средства родительской платы за путевки в организации отдыха и оздоровления детей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</si>
  <si>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Организация бесплатной перевозки обучающихся в муниципальном бюджетном общеобразовательном учреждении "Частоостровская средняя общеобразовательная школа" и проживающих в деревне Шивера ЗАТО Железногорск,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</si>
  <si>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Обеспечение функционирования модели персонифицированного финансирования дополнительного образования детей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</si>
  <si>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Разработка проектно-сметной документации на капитальный ремонт спортивных залов общеобразовательных организаций, с проведением государственной экспертизы,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</si>
  <si>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Разработка проектно-сметной документации на капитальный ремонт перекрытия, кровли и помещений в здании Каменноярской СОШ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</si>
  <si>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Разработка проектно-сметной документации на капитальный ремонт спортивного зала, расположенного по адресу: пгт Емельяново, ул. Декабристов,15 с проведением изыскательских работ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</si>
  <si>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образования,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</si>
  <si>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бесплатным горячим питанием, предусматривающим наличие горячего блюда, не считая горячего напитка,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</si>
  <si>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Реализация мероприятий по модернизации школьных систем образования,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</si>
  <si>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Приведение зданий и сооружений общеобразовательных организаций в соответствие с требованиями законодательства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</si>
  <si>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Увеличение охвата детей, обучающихся по дополнительным общеразвивающим программам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</si>
  <si>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Организация и обеспечение бесплатным питанием обучающихся с ограниченными возможностями здоровья в муниципальных образовательных организациях,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</si>
  <si>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в рамках подпрограммы"Развитие общего и дополнительного образования детей" муниципальной программы "Развитие образования Емельяновского района"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</si>
  <si>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</si>
  <si>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Осуществление государственных полномочий по организации и осуществлению деятельности по опеке и попечительству (в соответствии с Законом края от20 декабря 2007 года №4-1089)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Емельяновского района"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</si>
  <si>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за счет средств краевого бюджета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Емельяновского района"</t>
  </si>
  <si>
    <t>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 сирот, детей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№11-5284),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Емельяновского района"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</si>
  <si>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Емельяновского района"</t>
  </si>
  <si>
    <t>Обеспечение деятельности (оказание услуг) подведомственных учреждений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Емельяновского района"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</si>
  <si>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за счет средств федерального и краевого бюджетов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Емельяновского района "</t>
  </si>
  <si>
    <t>Обеспечение деятельности (оказания услуг) подведомственных учреждений, за счет средств районного бюджета, в рамках подпрограммы "Сохранение культурного наследия" муниципальной программы "Развитие культуры и туризма Емельяновского района"</t>
  </si>
  <si>
    <t>Обеспечение деятельности (оказания услуг) подведомственных учреждений, в части осуществления передаваемых полномочий поселка Емельяново, в рамках подпрограммы "Сохранение культурного наследия" муниципальной программы "Развитие культуры и туризма Емельяновского района"</t>
  </si>
  <si>
    <t>Государственная поддержка отрасли культуры (модернизация библиотек в части комплектования книжных фондов) в рамках подпрограммы "Сохранение культурного наследия" муниципальной программы "Развитие культуры и туризма Емельяновского района"</t>
  </si>
  <si>
    <t>Комплектование книжных фондов библиотек муниципальных образований в рамках подпрограммы "Сохранение культурного наследия" муниципальной программы "Развитие культуры и туризма Емельяновского района"</t>
  </si>
  <si>
    <t>Проведение районных культурно-массовых мероприятий в рамках подпрограммы "Поддержка народного творчества" муниципальной программы "Развитие культуры и туризма Емельяновского района"</t>
  </si>
  <si>
    <t>Обеспечение деятельности (оказание услуг) подведомственных учреждений в рамках подпрограммы "Поддержка народного творчества" муниципальной программы "Развитие культуры и туризма Емельяновского района"</t>
  </si>
  <si>
    <t>Обеспечение деятельности (оказание услуг) подведомственных учреждений в части осуществления передаваемых полномочий поселка Емельяново, в рамках подпрограммы "Поддержка народного творчества" муниципальной программы "Развитие культуры и туризма Емельяновского района"</t>
  </si>
  <si>
    <t>Осуществление переданных администрацией Мининского сельсовета полномочий по созданию условий для организации досуга и обеспечения жителей услугами организаций культуры, в рамках подпрограммы "Поддержка народного творчества" муниципальной программы "Развитие культуры и туризма Емельяновского района"</t>
  </si>
  <si>
    <t>Осуществление переданных администрацией сельсовета Памяти 13 Борцов полномочий по созданию условий для организации досуга и обеспечения жителей услугами организаций культуры, в рамках подпрограммы "Поддержка народного творчества" муниципальной программы "Развитие культуры и туризма Емельяновского района"</t>
  </si>
  <si>
    <t>Осуществление переданных администрацией Солонцовского сельсовета полномочий по созданию условий для организации досуга и обеспечения жителей услугами организаций культуры, в рамках подпрограммы "Поддержка народного творчества" муниципальной программы "Развитие культуры и туризма Емельяновского района"</t>
  </si>
  <si>
    <t>Осуществление переданных администрацией Элитовского сельсовета полномочий по созданию условий для организации досуга и обеспечения жителей услугами организаций культуры, в рамках подпрограммы "Поддержка народного творчества" муниципальной программы "Развитие культуры и туризма Емельяновского района"</t>
  </si>
  <si>
    <t>Осуществление переданных администрацией Устюгского сельсовета полномочий по созданию условий для организации досуга и обеспечения жителей услугами организаций культуры, в рамках подпрограммы "Поддержка народного творчества" муниципальной программы "Развитие культуры и туризма Емельяновского района"</t>
  </si>
  <si>
    <t>Осуществление переданных администрацией Никольского сельсовета полномочий по созданию условий для организации досуга и обеспечения жителей услугами организаций культуры, в рамках подпрограммы "Поддержка народного творчества" муниципальной программы "Развитие культуры и туризма Емельяновского района"</t>
  </si>
  <si>
    <t>Осуществление переданных администрацией Гаревского сельсовета полномочий по созданию условий для организации досуга и обеспечения жителей услугами организаций культуры, в рамках подпрограммы "Поддержка народного творчества" муниципальной программы "Развитие культуры и туризма Емельяновского района"</t>
  </si>
  <si>
    <t>Осуществление переданных администрацией Зеледеевского сельсовета полномочий по созданию условий для организации досуга и обеспечения жителей услугами организаций культуры, в рамках подпрограммы "Поддержка народного творчества" муниципальной программы "Развитие культуры и туризма Емельяновского района"</t>
  </si>
  <si>
    <t>Осуществление переданных администрацией Шуваевского сельсовета полномочий по созданию условий для организации досуга и обеспечения жителей услугами организаций культуры, в рамках подпрограммы "Поддержка народного творчества" муниципальной программы "Развитие культуры и туризма Емельяновского района"</t>
  </si>
  <si>
    <t>Осуществление переданных администрацией Частоостровского сельсовета полномочий по созданию условий для организации досуга и обеспечения жителей услугами организаций культуры, в рамках подпрограммы "Поддержка народного творчества" муниципальной программы "Развитие культуры и туризма Емельяновского района"</t>
  </si>
  <si>
    <t>Осуществление переданных администрацией Тальского сельсовета полномочий по созданию условий для организации досуга и обеспечения жителей услугами организаций культуры, в рамках подпрограммы "Поддержка народного творчества" муниципальной программы "Развитие культуры и туризма Емельяновского района"</t>
  </si>
  <si>
    <t>Проведение работ по ремонту танцевального зала и капитальному ремонту санузлов в здании МБУК "Емельяновский РДК" в рамках подпрограммы "Поддержка народного творчества" муниципальной программы "Развитие культуры и туризма Емельяновского района"</t>
  </si>
  <si>
    <t>Руководство и управление в сфере установленных функций органов местного самоуправления в рамках подпрограммы «Обеспечение условий реализации муниципальной программы и прочие мероприятия» муниципальной программы «Развитие культуры и туризма Емельяновского района»</t>
  </si>
  <si>
    <t>Обеспечение деятельности (оказание услуг) подведомственных учреждений в рамках подпрограммы "Обеспечение условий реализации муниципальной программы и прочие мероприятия" муниципальной программы "Развитие культуры и туризма Емельяновского района"</t>
  </si>
  <si>
    <t>Осуществление государственных полномочий в области архивного дела в рамках подпрограммы "Развитие архивного дела в Емельяновском районе" муниципальной программы "Развитие культуры и туризма Емельяновского района"</t>
  </si>
  <si>
    <t>Обеспечение деятельности (оказание услуг) подведомственных учреждений в рамках подпрограммы "Развитие архивного дела в Емельяновском районе" муниципальной программы "Развитие культуры и туризма Емельяновского района"</t>
  </si>
  <si>
    <t>Мероприятия по вовлечению молодежи в общественную деятельность в рамках подпрограммы "Вовлечение молодежи Емельяновского района в социальную практику" муниципальной программы "Молодежь Емельяновского района в XXI веке"</t>
  </si>
  <si>
    <t>Обеспечение деятельности (оказание услуг) подведомственных учреждений в рамках подпрограммы "Вовлечение молодежи Емельяновского района в социальную практику" муниципальной программы "Молодежь Емельяновского района в XXI веке"</t>
  </si>
  <si>
    <t>Развитие системы патриотического воспитания в рамках деятельности муниципального молодежного центра, в рамках подпрограммы "Вовлечение молодежи Емельяновского района в социальную практику" муниципальной программы "Молодежь Емельяновского района в XXI веке"</t>
  </si>
  <si>
    <t>Поддержка деятельности муниципальных центров в рамках подпрограммы "Вовлечение молодежи Емельяновского района в социальную практику" муниципальной программы "Молодежь Емельяновского района в XXI веке"</t>
  </si>
  <si>
    <t>Приобретение канцелярии для несовершеннолетних, находящихся в трудной жизненной ситуации, социально опасном положении в рамках межведомственной акции "Помоги пойти учиться" в рамках подпрограммы "Профилактика безнадзорности и правонарушений среди несовершеннолетних в Емельяновском районе" муниципальной программы "Молодежь Емельяновского района в ХХI веке"</t>
  </si>
  <si>
    <t>Предоставление муниципальных грантов в форме субсидий в рамках подпрограммы "Обеспечение реализации общественных и гражданских инициатив и поддержки социально ориентированных некоммерческих организаций", муниципальной программы "Содействие развитию и поддержка социально ориентированных некоммерческих организаций, общественных объединений и инициатив гражданского общества"</t>
  </si>
  <si>
    <t>Предоставление дотаций на выравнивание бюджетной обеспеченности поселений за счет средств краевого бюджета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Емельяновского района" муниципальной программы "Управление муниципальными финансами Емельяновского района"</t>
  </si>
  <si>
    <t>Предоставление дотаций на выравнивание бюджетной обеспеченности поселений за счет средств районного бюджета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Емельяновского района" муниципальной программы "Управление муниципальными финансами Емельяновского района"</t>
  </si>
  <si>
    <t>Межбюджетные трансферты на обеспечение сбалансированности бюджетов поселений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Емельяновского района" муниципальной программы "Управление муниципальными финансами Емельяновского района"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</si>
  <si>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программы и прочие мероприятия" муниципальной программы "Управление муниципальными финансами Емельяновского района"</t>
  </si>
  <si>
    <t>Обеспечение деятельности (оказание услуг) подведомственных учреждений в рамках подпрограммы "Обеспечение реализации муниципальной программы и прочие мероприятия" муниципальной программы "Управление муниципальными финансами Емельяновского района"</t>
  </si>
  <si>
    <t>Осуществление полномочий по организации бухгалтерского учета, переданных администрацией Зеледеевского сельсовета, в рамках подпрограммы "Обеспечение реализации муниципальной программы и прочие мероприятия" муниципальной программы "Управление муниципальными финансами Емельяновского района"</t>
  </si>
  <si>
    <t>Осуществление переданных поселениями полномочий по исполнению бюджета, в рамках подпрограммы "Обеспечение реализации муниципальной программы и прочие мероприятия" муниципальной программы "Управление муниципальными финансами Емельяновского района"</t>
  </si>
  <si>
    <t>Осуществление полномочий по организации бухгалтерского учета, переданных администрацией Частоостровского сельсовета, в рамках подпрограммы "Обеспечение реализации муниципальной программы и прочие мероприятия" муниципальной программы "Управление муниципальными финансами Емельяновского района"</t>
  </si>
  <si>
    <t>Осуществление полномочий по организации бухгалтерского учета, переданных администрацией Еловского сельсовета, в рамках подпрограммы "Обеспечение реализации муниципальной программы и прочие мероприятия" муниципальной программы "Управление муниципальными финансами Емельяновского района"</t>
  </si>
  <si>
    <t>Осуществление полномочий по организации бухгалтерского учета, переданных администрацией сельсовета Памяти 13 Борцов, в рамках подпрограммы "Обеспечение реализации муниципальной программы и прочие мероприятия" муниципальной программы "Управление муниципальными финансами Емельяновского района "</t>
  </si>
  <si>
    <t>Проведение районных спортивно- массовых мероприятий в рамках подпрограммы "Развитие массовой физической культуры и спорта" муниципальной программы "Развитие физической культуры, спорта в Емельяновском районе"</t>
  </si>
  <si>
    <t>Обеспечение деятельности (оказание услуг) подведомственных учреждений в рамках подпрограммы "Развитие массовой физической культуры и спорта" муниципальной программы "Развитие физической культуры, спорта в Емельяновском районе"</t>
  </si>
  <si>
    <t>Осуществление переданных поселком Емельяново отдельных полномочий в области физической культуры и спорта, в рамках подпрограммы "Развитие массовой физической культуры и спорта" муниципальной программы "Развитие физической культуры, спорта в Емельяновском районе"</t>
  </si>
  <si>
    <t>Поддержка физкультурно-спортивных клубов по месту жительства, в рамках подпрограммы "Развитие массовой физической культуры и спорта" муниципальной программы "Развитие физической культуры, спорта в Емельяновском районе"</t>
  </si>
  <si>
    <t>Устройство спортивных сооружений в сельской местности в рамках подпрограммы "Развитие массовой физической культуры и спорта" муниципальной программы "Развитие физической культуры, спорта в Емельяновском районе"</t>
  </si>
  <si>
    <t>Обеспечение деятельности Центра содействия малому и среднему предпринимательству, с целью оказания консультативной, методической поддержки субъектов малого и среднего предпринимательства по ведению предпринимательской деятельности, в рамках подпрограммы "Развитие субъектов малого и среднего предпринимательства" муниципальной программы "Развитие субъектов малого и среднего предпринимательства Емельяновского района"</t>
  </si>
  <si>
    <t>Популяризация и развитие социального предпринимательства в рамках подпрограммы "Развитие субъектов малого и среднего предпринимательства " муниципальной программы "Развитие субъектов малого и среднего предпринимательства Емельяновского района"</t>
  </si>
  <si>
    <t>Предоставление субсидий субъектам малого и среднего предпринимательства и физическим лицам, применяющий специальный налоговый режим "Налог на профессиональный доход" на возмещение затрат при осуществлении предпринимательской деятельности, за счет средств краевого и районного бюджетов, в рамках подпрограммы "Развитие субъектов малого и среднего предпринимательства " муниципальной программы "Развитие субъектов малого и среднего предпринимательства Емельяновского района"</t>
  </si>
  <si>
    <t>Предоставление субсидии субъектам малого и среднего предпринимательства на реализацию инвестиционных проектов в приоритетных отраслях в рамках подпрограммы "Развитие субъектов малого и среднего предпринимательства " муниципальной программы "Развитие субъектов малого и среднего предпринимательства Емельяновского района"</t>
  </si>
  <si>
    <t>Предоставление грантов в форме субсидии субъектам малого и среднего предпринимательства на начало ведения предпринимательской деятельности в рамках подпрограммы "Развитие субъектов малого и среднего предпринимательства " муниципальной программы "Развитие субъектов малого и среднего предпринимательства Емельяновского района"</t>
  </si>
  <si>
    <t>Содержание автомобильных дорог общего пользования местного значения и искусственных сооружений за счет средств дорожного фонда Емельяновского района в рамках подпрограммы "Дороги Емельяновского района" муниципальной программы "Развитие транспорта в Емельяновском районе"</t>
  </si>
  <si>
    <t>Осуществление переданных поселениями полномочий по проведению лабораторных исследований качества покрытия из асфальтно-бетонной смеси при производстве дорожных работ, в рамках подпрограммы "Дороги Емельяновского района" муниципальной программы "Развитие транспорта в Емельяновском районе"</t>
  </si>
  <si>
    <t>Осуществление технического надзора и юридического сопровождения при выполнении работ по ремонту дорог местного значения в рамках подпрограммы "Дороги Емельяновского района" муниципальной программы "Развитие транспорта в Емельяновском районе"</t>
  </si>
  <si>
    <t>Осуществление полномочий сельсовета Памяти 13 Борцов на реализацию мероприятий по оказанию услуг по осуществлению авторского надзора, строительного контроля за выполнением работ по капитальному ремонту моста через р.Кача в п.Памяти 13 Борцов Емельяновского района, в рамках подпрограммы "Дороги Емельяновского района" муниципальной программы "Развитие транспорта в Емельяновском районе"</t>
  </si>
  <si>
    <t>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края, в рамках подпрограммы "Дороги Емельяновского района" муниципальной программы "Развитие транспорта в Емельяновском районе"</t>
  </si>
  <si>
    <t>Ремонт автомобильных дорог общего пользования местного значения, являющихся подъездами к садоводческим, огородническим некоммерческим товариществам, за счет средств дорожного фонда Емельяновского района, в рамках подпрограммы "Дороги Емельяновского района" муниципальной программы "Развитие транспорта в Емельяновском районе"</t>
  </si>
  <si>
    <t>Капитальный ремонт и ремонт автомобильных дорог общего пользования местного значения за счет средств дорожного фонда Емельяновского района в рамках подпрограммы "Дороги Емельяновского района" муниципальной программы "Развитие транспорта в Емельяновском районе"</t>
  </si>
  <si>
    <t>Капитальный ремонт моста через р.Кача в п.Памяти 13 Борцов Емельяновского района, в рамках подпрограммы "Дороги Емельяновского района" муниципальной программы "Развитие транспорта в Емельяновском районе"</t>
  </si>
  <si>
    <t>Предоставление субсидий юридическим лицам (за исключением государственных и муниципальных учреждений) и индивидуальным предпринимателям в целях возмещения недополученных доходов, возникающих в связи с регулярными перевозками пассажиров автомобильным транспортом по муниципальным маршрутам с небольшой интенсивностью пассажиропотока в рамках отдельных мероприятий муниципальной программы «Развитие транспорта в Емельяновском районе»</t>
  </si>
  <si>
    <t>Организация регулярных перевозок пассажиров и багажа автомобильным транспортом по муниципальным маршрутам пригородного сообщения по регулируемым тарифам в рамках отдельных мероприятий муниципальной программы «Развитие транспорта в Емельяновском районе»</t>
  </si>
  <si>
    <t>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"Устойчивое развитие сельских территорий" муниципальной программы "Развитие сельского хозяйства в Емельяновском районе"</t>
  </si>
  <si>
    <t>Выполнение отдельных государственных полномочий по решению вопросов поддержки сельскохозяйственного производства в рамках подпрограммы "Обеспечение реализации муниципальной программы и прочие мероприятия" муниципальной программы "Развитие сельского хозяйства в Емельяновском районе"</t>
  </si>
  <si>
    <t>Обеспечение деятельности (оказание услуг) подведомственных учреждений в рамках подпрограммы "Обеспечение реализации муниципальной программы"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</si>
  <si>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Мероприятия по охране окружающей среды в рамках подпрограммы "Охрана окружающей среды и экологическая безопасность"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</si>
  <si>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Оформление права пользования земельными участками, на которых планируется обустройство мест (площадок) накопления отходов потребления в населенных пунктах района в рамках подпрограммы "Охрана окружающей среды и экологическая безопасность"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</si>
  <si>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Осуществление государственных полномочий по реализации отдельных мер по обеспечению ограничения платы граждан за коммунальные услуги, в рамках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</si>
  <si>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Предоставление социальных выплат молодым семьям на приобретение (строительство) жилья в рамках подпрограммы "Обеспечение жильем молодых семей в Емельяновском районе" муниципальной программы "Создание условий для обеспечения доступным и комфортным жильем граждан"</t>
  </si>
  <si>
    <t>Оплата услуг по охране, коммунальным услугам зданий и сооружений, находящихся в казне муниципального образования Емельяновский район, в рамках подпрограммы "Управление и распоряжение муниципальным имуществом" муниципальной программы "Управление муниципальным имуществом Емельяновского района"</t>
  </si>
  <si>
    <t>Проведение работ по определению рыночной стоимости объектов недвижимости в рамках подпрограммы "Управление и распоряжение муниципальным имуществом" муниципальной программы "Управление муниципальным имуществом Емельяновского района"</t>
  </si>
  <si>
    <t>Обеспечение взноса на капитальный ремонт общего имущества в многоквартирных домах, собственником помещений в которых является муниципальное образование Емельяновский район в рамках подпрограммы "Управление и распоряжение муниципальным имуществом" муниципальной программы "Управление муниципальным имуществом Емельяновского района"</t>
  </si>
  <si>
    <t>Оплата коммунальных услуг за муниципальное имущество, до момента его предоставления пользователям, в рамках подпрограммы "Управление и распоряжение муниципальным имуществом" муниципальной программы "Управление муниципальным имуществом Емельяновского района"</t>
  </si>
  <si>
    <t>Ремонт жилых помещений, находящихся в муниципальной собственности Емельяновского района в рамках подпрограммы "Управление и распоряжение муниципальным имуществом" муниципальной программы "Управление муниципальным имуществом Емельяновского района"</t>
  </si>
  <si>
    <t>Разработка проектной и рабочей документации на снос объектов капитального строительствав рамках подпрограммы "Управление и распоряжение муниципальным имуществом" муниципальной программы «Управление муниципальным имуществом Емельяновского района»</t>
  </si>
  <si>
    <t>Содержание и обслуживание специализированного жилого фонда в рамках подпрограммы "Управление и распоряжение муниципальным имуществом" муниципальной программы "Управление муниципальным имуществом Емельяновского района"</t>
  </si>
  <si>
    <t>Осуществление переданных администрацией поселка Емельяново полномочий в области муниципального земельного контроля, в рамках подпрограммы "Управление земельными ресурсами" муниципальной программы "Управление муниципальным имуществом Емельяновского района"</t>
  </si>
  <si>
    <t>Проведение работ по формированию земельных участков для дальнейшего предоставления путем проведения аукциона в рамках подпрограммы "Управление земельными ресурсами" муниципальной программы «Управление муниципальным имуществом Емельяновского района»</t>
  </si>
  <si>
    <t>Оказание услуг по геодезическому измерению территории земельных участков, изготовление план-схемы территории земельных участков при проведении проверок соблюдения норм требований земельного законодательства, в рамках подпрограммы "Управление земельными ресурсами" муниципальной программы "Управление муниципальным имуществом Емельяновского района"</t>
  </si>
  <si>
    <t>Проведение комплексных кадастровых работ в рамках подпрограммы "Управление земельными ресурсами" муниципальной программы "Управление муниципальным имуществом Емельяновского района"</t>
  </si>
  <si>
    <t>Осуществление переданных полномочий в соответствии с Законом Красноярского края от 24.12.2009 № 9-4225 "О наделении органов местного самоуправления муниципальных районов, муниципальных округов и городских округов края государственными полномочиями по обеспечению жилыми помещениями детей сирот и детей, оставшихся без попечения родителей, лиц из числа детей-сирот и детей, оставшихся без попечения родителей", в рамках в рамках подпрограммы "Обеспечение реализации муниципальной программы и прочие мероприятия" муниципальной программы «Управление муниципальным имуществом Емельяновского района»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</si>
  <si>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программы и прочие мероприятия" муниципальной программы «Управление муниципальным имуществом Емельяновского района»</t>
  </si>
  <si>
    <t>Проведение мероприятий посвященных Дню солидарности борьбы с терроризмом в рамках подпрограммы "Противодействие терроризму и экстремизму на территории Емельяновского района" муниципальной программы Емельяновского района "Обеспечение общественного порядка, противодействие терроризму, экстремизму, наркомании и коррупции"</t>
  </si>
  <si>
    <t>Проведение конкурса рисунков "Дружба народов" к Дню народного единства в рамках подпрограммы "Противодействие терроризму и экстремизму на территории Емельяновского района" муниципальной программы Емельяновского района "Обеспечение общественного порядка, противодействие терроризму, экстремизму, наркомании и коррупции"</t>
  </si>
  <si>
    <t>Проведение спортивного мероприятия за здоровый образ жизни в рамках подпрограммы "Профилактика наркомании, алкоголизма и пьянства на территории Емельяновского района" муниципальной программы Емельяновского района "Обеспечение общественного порядка, противодействие терроризму, экстремизму, наркомании и коррупции"</t>
  </si>
  <si>
    <t>Проведение конкурса рисунков школьников за здоровый образ жизни в рамках подпрограммы "Профилактика наркомании, алкоголизма и пьянства на территории Емельяновского района" муниципальной программы Емельяновского района "Обеспечение общественного порядка, противодействие терроризму, экстремизму, наркомании и коррупции"</t>
  </si>
  <si>
    <t>Проведение работ по уничтожению сорняков дикорастущей конопли (с применением гербицидов, скашивания) в рамках подпрограммы "Профилактика наркомании, алкоголизма и пьянства на территории Емельяновского района" муниципальной программы Емельяновского района "Обеспечение общественного порядка, противодействие терроризму, экстремизму, наркомании и коррупции"</t>
  </si>
  <si>
    <t>Организация выпуска и распространение среди населения памяток (листовок) о порядке действий при совершении правонарушений в рамках подпрограммы "Профилактика правонарушений на территории Емельяновского района" муниципальной программы Емельяновского района "Обеспечение общественного порядка, противодействие терроризму, экстремизму, наркомании и коррупции"</t>
  </si>
  <si>
    <t>Приобретение и распространение блокнотов антикоррупционной направленности, в рамках подпрограммы "Противодействие коррупции в органах местного самоуправления и муниципальных учреждениях Емельяновского района" муниципальной программы Емельяновского района "Обеспечение общественного порядка, противодействие терроризму, экстремизму, наркомании и коррупции"</t>
  </si>
  <si>
    <t>Итого</t>
  </si>
  <si>
    <t>№ п/п</t>
  </si>
  <si>
    <t>% исполнения</t>
  </si>
  <si>
    <t>Приложение 4</t>
  </si>
  <si>
    <t>к постановлению администрации Емельяновского района</t>
  </si>
  <si>
    <t>от</t>
  </si>
  <si>
    <t>№</t>
  </si>
  <si>
    <t>Муниципальная программа "Развитие образования Емельяновского района"</t>
  </si>
  <si>
    <t>подпрограмма "Развитие дошкольного образования детей"</t>
  </si>
  <si>
    <t>подпрограмма "Развитие общего и дополнительного образования детей"</t>
  </si>
  <si>
    <t>подпрограмма "Обеспечение реализации муниципальной программы и прочие мероприятия в области образования"</t>
  </si>
  <si>
    <t>Муниципальная программа "Развитие культуры и туризма Емельяновского района"</t>
  </si>
  <si>
    <t>подпрограмма "Сохранение культурного наследия"</t>
  </si>
  <si>
    <t>подпрограмма "Поддержка народного творчества"</t>
  </si>
  <si>
    <t>подпрограмма «Обеспечение условий реализации муниципальной программы и прочие мероприятия»</t>
  </si>
  <si>
    <t>подпрограмма "Развитие архивного дела в Емельяновском районе"</t>
  </si>
  <si>
    <t>Муниципальная программа "Молодежь Емельяновского района в XXI веке"</t>
  </si>
  <si>
    <t>подпрограмма "Вовлечение молодежи Емельяновского района в социальную практику"</t>
  </si>
  <si>
    <t>подпрограмма "Профилактика безнадзорности и правонарушений среди несовершеннолетних в Емельяновском районе"</t>
  </si>
  <si>
    <t>Муниципальная программа "Содействие развитию и поддержка социально ориентированных некоммерческих организаций, общественных объединений и инициатив гражданского общества"</t>
  </si>
  <si>
    <t>подпрограмма "Обеспечение реализации общественных и гражданских инициатив и поддержки социально ориентированных некоммерческих организаций"</t>
  </si>
  <si>
    <t>Муниципальная программа "Управление муниципальными финансами Емельяновского района"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</si>
  <si>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Емельяновского района"</t>
  </si>
  <si>
    <t>подпрограмма "Обеспечение реализации муниципальной программы и прочие мероприятия"</t>
  </si>
  <si>
    <t>Муниципальная программа "Развитие физической культуры, спорта в Емельяновском районе"</t>
  </si>
  <si>
    <t>подпрограмма "Развитие массовой физической культуры и спорта"</t>
  </si>
  <si>
    <t>Муниципальная программа "Развитие субъектов малого и среднего предпринимательства Емельяновского района"</t>
  </si>
  <si>
    <t>подпрограмма "Развитие субъектов малого и среднего предпринимательства"</t>
  </si>
  <si>
    <t>Муниципальная программа "Развитие транспорта в Емельяновском районе"</t>
  </si>
  <si>
    <t>подпрограмма "Дороги Емельяновского района"</t>
  </si>
  <si>
    <t>Отдельные мероприятия</t>
  </si>
  <si>
    <t>Муниципальная программа "Развитие сельского хозяйства в Емельяновском районе"</t>
  </si>
  <si>
    <t>подпрограмма "Устойчивое развитие сельских территорий"</t>
  </si>
  <si>
    <t>Муниципальная программа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</si>
  <si>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подпрограмма "Обеспечение реализации муниципальной программы"</t>
  </si>
  <si>
    <t>подпрограмма "Охрана окружающей среды и экологическая безопасность"</t>
  </si>
  <si>
    <t>подпрограмма "Модернизация, реконструкция и капитальный ремонт объектов коммунальной инфраструктуры муниципальных образований Емельяновского района"</t>
  </si>
  <si>
    <t>Осуществление полномочий Тальского сельсовета на реализацию мероприятий по проведению закупки и заключению муниципального контракта на приобретение и установку озоно-фильтровальной станции очистки воды для скважины в с.Талое в рамках подпрограммы "Модернизация, реконструкция и капитальный ремонт объектов коммунальной инфраструктуры муниципальных образований Емельяновского района" в рамках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</si>
  <si>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Муниципальная программа "Создание условий для обеспечения доступным и комфортным жильем граждан"</t>
  </si>
  <si>
    <t>подпрограмма "Обеспечение жильем молодых семей в Емельяновском районе"</t>
  </si>
  <si>
    <t>подпрограмма "Управление и распоряжение муниципальным имуществом"</t>
  </si>
  <si>
    <t>подпрограмма "Управление земельными ресурсами"</t>
  </si>
  <si>
    <t>Муниципальная программа Емельяновского района "Обеспечение общественного порядка, противодействие терроризму, экстремизму, наркомании и коррупции"</t>
  </si>
  <si>
    <t>подпрограмма "Противодействие терроризму и экстремизму на территории Емельяновского района"</t>
  </si>
  <si>
    <t>подпрограмма "Профилактика наркомании, алкоголизма и пьянства на территории Емельяновского района"</t>
  </si>
  <si>
    <t>подпрограмма "Профилактика правонарушений на территории Емельяновского района"</t>
  </si>
  <si>
    <t>подпрограмма "Противодействие коррупции в органах местного самоуправления и муниципальных учреждениях Емельяновского района"</t>
  </si>
  <si>
    <t>1.</t>
  </si>
  <si>
    <t>1.1</t>
  </si>
  <si>
    <t>1.2</t>
  </si>
  <si>
    <t>1.3</t>
  </si>
  <si>
    <t>2.</t>
  </si>
  <si>
    <t>2.1</t>
  </si>
  <si>
    <t>2.2</t>
  </si>
  <si>
    <t>2.3</t>
  </si>
  <si>
    <t>2.4</t>
  </si>
  <si>
    <t>3.</t>
  </si>
  <si>
    <t>3.1</t>
  </si>
  <si>
    <t>3.2</t>
  </si>
  <si>
    <t>4.</t>
  </si>
  <si>
    <t>4.1</t>
  </si>
  <si>
    <t>5.</t>
  </si>
  <si>
    <t>5.1</t>
  </si>
  <si>
    <t>5.3</t>
  </si>
  <si>
    <t>6.</t>
  </si>
  <si>
    <t>6.1</t>
  </si>
  <si>
    <t>7.</t>
  </si>
  <si>
    <t>7.1</t>
  </si>
  <si>
    <t>8.</t>
  </si>
  <si>
    <t>8.1</t>
  </si>
  <si>
    <t>8.9</t>
  </si>
  <si>
    <t>9.</t>
  </si>
  <si>
    <t>9.1</t>
  </si>
  <si>
    <t>9.2</t>
  </si>
  <si>
    <t>10.</t>
  </si>
  <si>
    <t>10.1</t>
  </si>
  <si>
    <t>10.2</t>
  </si>
  <si>
    <t>10.3</t>
  </si>
  <si>
    <t>10.9</t>
  </si>
  <si>
    <t>11.</t>
  </si>
  <si>
    <t>11.1</t>
  </si>
  <si>
    <t>Муниципальная программа "Управление муниципальным имуществом Емельяновского района"</t>
  </si>
  <si>
    <t>12.</t>
  </si>
  <si>
    <t>12.1</t>
  </si>
  <si>
    <t>12.2</t>
  </si>
  <si>
    <t>12.3</t>
  </si>
  <si>
    <t>13.</t>
  </si>
  <si>
    <t>13.1</t>
  </si>
  <si>
    <t>13.2</t>
  </si>
  <si>
    <t>13.3</t>
  </si>
  <si>
    <t>13.4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</si>
  <si>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</si>
  <si>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</si>
  <si>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</si>
  <si>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</si>
  <si>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</si>
  <si>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</si>
  <si>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</si>
  <si>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</si>
  <si>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</si>
  <si>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</si>
  <si>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</si>
  <si>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</si>
  <si>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</si>
  <si>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</si>
  <si>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</si>
  <si>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</si>
  <si>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</si>
  <si>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1.2.10</t>
  </si>
  <si>
    <t>1.2.11</t>
  </si>
  <si>
    <t>1.2.12</t>
  </si>
  <si>
    <t>1.2.13</t>
  </si>
  <si>
    <t>1.2.14</t>
  </si>
  <si>
    <t>1.2.15</t>
  </si>
  <si>
    <t>1.2.16</t>
  </si>
  <si>
    <t>1.2.17</t>
  </si>
  <si>
    <t>1.2.18</t>
  </si>
  <si>
    <t>1.2.19</t>
  </si>
  <si>
    <t>1.2.20</t>
  </si>
  <si>
    <t>1.2.21</t>
  </si>
  <si>
    <t>1.2.22</t>
  </si>
  <si>
    <t>1.3.1</t>
  </si>
  <si>
    <t>1.3.2</t>
  </si>
  <si>
    <t>1.3.3</t>
  </si>
  <si>
    <t>1.3.4</t>
  </si>
  <si>
    <t>1.3.5</t>
  </si>
  <si>
    <t>1.3.6</t>
  </si>
  <si>
    <t>2.1.1</t>
  </si>
  <si>
    <t>2.1.2</t>
  </si>
  <si>
    <t>2.1.3</t>
  </si>
  <si>
    <t>2.1.4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</si>
  <si>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</si>
  <si>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</si>
  <si>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</si>
  <si>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</si>
  <si>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</si>
  <si>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</si>
  <si>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</si>
  <si>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</si>
  <si>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</si>
  <si>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</si>
  <si>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2.2.11</t>
  </si>
  <si>
    <t>2.2.12</t>
  </si>
  <si>
    <t>2.2.13</t>
  </si>
  <si>
    <t>2.2.14</t>
  </si>
  <si>
    <t>2.2.15</t>
  </si>
  <si>
    <t>2.3.1</t>
  </si>
  <si>
    <t>2.3.2</t>
  </si>
  <si>
    <t>2.4.1</t>
  </si>
  <si>
    <t>2.4.2</t>
  </si>
  <si>
    <t>3.1.1</t>
  </si>
  <si>
    <t>3.1.2</t>
  </si>
  <si>
    <t>3.1.3</t>
  </si>
  <si>
    <t>3.1.4</t>
  </si>
  <si>
    <t>3.2.1</t>
  </si>
  <si>
    <t>4.1.1</t>
  </si>
  <si>
    <t>5.1.1</t>
  </si>
  <si>
    <t>5.1.2</t>
  </si>
  <si>
    <t>5.1.3</t>
  </si>
  <si>
    <t>5.3.1</t>
  </si>
  <si>
    <t>5.3.2</t>
  </si>
  <si>
    <t>5.3.3</t>
  </si>
  <si>
    <t>5.3.4</t>
  </si>
  <si>
    <t>5.3.5</t>
  </si>
  <si>
    <t>5.3.6</t>
  </si>
  <si>
    <t>5.3.7</t>
  </si>
  <si>
    <t>6.1.1</t>
  </si>
  <si>
    <t>6.1.2</t>
  </si>
  <si>
    <t>6.1.3</t>
  </si>
  <si>
    <t>6.1.4</t>
  </si>
  <si>
    <t>6.1.5</t>
  </si>
  <si>
    <t>7.1.1</t>
  </si>
  <si>
    <t>7.1.2</t>
  </si>
  <si>
    <t>7.1.3</t>
  </si>
  <si>
    <t>7.1.4</t>
  </si>
  <si>
    <t>7.1.5</t>
  </si>
  <si>
    <t>8.1.1</t>
  </si>
  <si>
    <t>8.1.2</t>
  </si>
  <si>
    <t>8.1.3</t>
  </si>
  <si>
    <t>8.1.4</t>
  </si>
  <si>
    <t>8.1.5</t>
  </si>
  <si>
    <t>8.1.6</t>
  </si>
  <si>
    <t>8.1.7</t>
  </si>
  <si>
    <t>8.1.8</t>
  </si>
  <si>
    <t>8.9.1</t>
  </si>
  <si>
    <t>8.9.2</t>
  </si>
  <si>
    <t>9.1.1</t>
  </si>
  <si>
    <t>9.2.1</t>
  </si>
  <si>
    <t>10.1.1</t>
  </si>
  <si>
    <t>10.2.1</t>
  </si>
  <si>
    <t>10.2.2</t>
  </si>
  <si>
    <t>10.3.1</t>
  </si>
  <si>
    <t>10.9.1</t>
  </si>
  <si>
    <t>11.1.1</t>
  </si>
  <si>
    <t>12.1.1</t>
  </si>
  <si>
    <t>12.1.2</t>
  </si>
  <si>
    <t>12.1.3</t>
  </si>
  <si>
    <t>12.1.4</t>
  </si>
  <si>
    <t>12.1.5</t>
  </si>
  <si>
    <t>12.1.6</t>
  </si>
  <si>
    <t>12.1.7</t>
  </si>
  <si>
    <t>12.2.1</t>
  </si>
  <si>
    <t>12.2.2</t>
  </si>
  <si>
    <t>12.2.3</t>
  </si>
  <si>
    <t>12.2.4</t>
  </si>
  <si>
    <t>12.3.1</t>
  </si>
  <si>
    <t>12.3.2</t>
  </si>
  <si>
    <t>13.1.1</t>
  </si>
  <si>
    <t>13.1.2</t>
  </si>
  <si>
    <t>13.2.1</t>
  </si>
  <si>
    <t>13.2.2</t>
  </si>
  <si>
    <t>13.2.3</t>
  </si>
  <si>
    <t>13.3.1</t>
  </si>
  <si>
    <t>13.4.1</t>
  </si>
  <si>
    <t>Исполнение по муниципальным программам за 1 квартал 2024 года</t>
  </si>
  <si>
    <t>План на 2024 год</t>
  </si>
  <si>
    <t>Исполнено за
1 квартал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</si>
</sst>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4" x14ac:knownFonts="1">
    <font>
      <sz val="10"/>
      <name val="Arial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2">
    <xf numFmtId="0" fontId="0" fillId="0" borderId="0" xfId="0"/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1" applyNumberFormat="1" applyFont="1" applyBorder="1" applyAlignment="1" applyProtection="1">
      <alignment horizontal="center" vertical="center" wrapText="1"/>
    </xf>
    <xf numFmtId="0" fontId="1" fillId="0" borderId="0" xfId="1" applyFont="1" applyBorder="1" applyAlignment="1" applyProtection="1"/>
    <xf numFmtId="0" fontId="1" fillId="0" borderId="0" xfId="1" applyFont="1" applyBorder="1" applyAlignment="1" applyProtection="1">
      <alignment horizontal="right"/>
    </xf>
    <xf numFmtId="0" fontId="1" fillId="0" borderId="0" xfId="1" applyFont="1" applyBorder="1" applyAlignment="1" applyProtection="1">
      <alignment horizontal="right" vertical="top"/>
    </xf>
    <xf numFmtId="0" fontId="1" fillId="0" borderId="0" xfId="1" applyFont="1" applyBorder="1" applyAlignment="1" applyProtection="1">
      <alignment horizontal="center"/>
    </xf>
    <xf numFmtId="0" fontId="1" fillId="0" borderId="0" xfId="0" applyFont="1" applyBorder="1" applyAlignment="1" applyProtection="1"/>
    <xf numFmtId="0" fontId="1" fillId="0" borderId="0" xfId="0" applyFont="1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164" fontId="3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vertical="top" wrapText="1"/>
    </xf>
    <xf numFmtId="0" fontId="1" fillId="0" borderId="0" xfId="0" applyFont="1" applyBorder="1" applyAlignment="1" applyProtection="1">
      <alignment wrapText="1"/>
    </xf>
    <xf numFmtId="165" fontId="1" fillId="0" borderId="1" xfId="0" applyNumberFormat="1" applyFont="1" applyBorder="1" applyAlignment="1" applyProtection="1">
      <alignment horizontal="left" vertical="center" wrapText="1"/>
    </xf>
    <xf numFmtId="4" fontId="1" fillId="0" borderId="1" xfId="0" applyNumberFormat="1" applyFont="1" applyBorder="1" applyAlignment="1" applyProtection="1">
      <alignment horizontal="right" vertical="center" wrapText="1"/>
    </xf>
    <xf numFmtId="49" fontId="1" fillId="0" borderId="1" xfId="0" applyNumberFormat="1" applyFont="1" applyBorder="1" applyAlignment="1" applyProtection="1">
      <alignment horizontal="left" vertical="center" wrapText="1"/>
    </xf>
    <xf numFmtId="166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left"/>
    </xf>
    <xf numFmtId="4" fontId="1" fillId="0" borderId="1" xfId="0" applyNumberFormat="1" applyFont="1" applyBorder="1" applyAlignment="1" applyProtection="1">
      <alignment horizontal="right"/>
    </xf>
    <xf numFmtId="0" fontId="1" fillId="0" borderId="0" xfId="1" applyFont="1" applyBorder="1" applyAlignment="1" applyProtection="1">
      <alignment horizontal="center"/>
    </xf>
  </cellXfs>
  <cellStyles count="2">
    <cellStyle name="Обычный" xfId="0" builtinId="0"/>
    <cellStyle name="Обычный_Бюджет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1:J174"/>
  <sheetViews>
    <sheetView showGridLines="0" tabSelected="1" topLeftCell="A34" workbookViewId="0">
      <selection activeCell="B7" sqref="B7"/>
    </sheetView>
  </sheetViews>
  <sheetFormatPr defaultColWidth="9.109375" defaultRowHeight="12.75" customHeight="1" x14ac:dyDescent="0.3"/>
  <cols>
    <col min="1" max="1" width="6.88671875" style="8" bestFit="1" customWidth="1"/>
    <col min="2" max="2" width="88.109375" style="8" customWidth="1"/>
    <col min="3" max="3" width="16.6640625" style="8" customWidth="1"/>
    <col min="4" max="4" width="15.6640625" style="8" customWidth="1"/>
    <col min="5" max="5" width="12.44140625" style="8" customWidth="1"/>
    <col min="6" max="6" width="9.109375" style="8" customWidth="1"/>
    <col min="7" max="7" width="13.109375" style="8" customWidth="1"/>
    <col min="8" max="10" width="9.109375" style="8" customWidth="1"/>
    <col min="11" max="16384" width="9.109375" style="8"/>
  </cols>
  <sheetData>
    <row r="1" spans="1:10" ht="15.6" x14ac:dyDescent="0.3">
      <c r="A1" s="7"/>
      <c r="B1" s="7"/>
      <c r="C1" s="3"/>
      <c r="D1" s="3"/>
      <c r="E1" s="4" t="s">
        <v>127</v>
      </c>
      <c r="F1" s="7"/>
      <c r="G1" s="7"/>
      <c r="H1" s="7"/>
      <c r="I1" s="7"/>
      <c r="J1" s="7"/>
    </row>
    <row r="2" spans="1:10" ht="15.6" x14ac:dyDescent="0.3">
      <c r="A2" s="9"/>
      <c r="B2" s="10"/>
      <c r="C2" s="3"/>
      <c r="D2" s="3"/>
      <c r="E2" s="5" t="s">
        <v>128</v>
      </c>
      <c r="F2" s="10"/>
      <c r="G2" s="10"/>
      <c r="H2" s="10"/>
      <c r="I2" s="10"/>
      <c r="J2" s="10"/>
    </row>
    <row r="3" spans="1:10" ht="15.6" x14ac:dyDescent="0.3">
      <c r="A3" s="9"/>
      <c r="B3" s="10"/>
      <c r="C3" s="6" t="s">
        <v>129</v>
      </c>
      <c r="D3" s="4" t="s">
        <v>130</v>
      </c>
      <c r="E3" s="6"/>
      <c r="F3" s="10"/>
      <c r="G3" s="11"/>
      <c r="H3" s="11"/>
      <c r="I3" s="10"/>
      <c r="J3" s="10"/>
    </row>
    <row r="4" spans="1:10" ht="15.6" x14ac:dyDescent="0.3">
      <c r="A4" s="7"/>
      <c r="B4" s="7"/>
      <c r="C4" s="7"/>
      <c r="D4" s="7"/>
      <c r="E4" s="7"/>
      <c r="F4" s="7"/>
      <c r="G4" s="7"/>
      <c r="H4" s="7"/>
      <c r="I4" s="7"/>
      <c r="J4" s="7"/>
    </row>
    <row r="5" spans="1:10" ht="15.6" x14ac:dyDescent="0.3">
      <c r="A5" s="21" t="s">
        <v>338</v>
      </c>
      <c r="B5" s="21"/>
      <c r="C5" s="21"/>
      <c r="D5" s="21"/>
      <c r="E5" s="21"/>
      <c r="F5" s="12"/>
      <c r="G5" s="12"/>
    </row>
    <row r="6" spans="1:10" ht="15.6" x14ac:dyDescent="0.3">
      <c r="A6" s="13"/>
      <c r="B6" s="13"/>
      <c r="C6" s="13"/>
      <c r="D6" s="13"/>
      <c r="E6" s="13" t="s">
        <v>0</v>
      </c>
      <c r="F6" s="13"/>
      <c r="G6" s="13"/>
      <c r="H6" s="13"/>
      <c r="I6" s="7"/>
      <c r="J6" s="7"/>
    </row>
    <row r="7" spans="1:10" ht="31.2" x14ac:dyDescent="0.3">
      <c r="A7" s="1" t="s">
        <v>125</v>
      </c>
      <c r="B7" s="1" t="s">
        <v>1</v>
      </c>
      <c r="C7" s="2" t="s">
        <v>339</v>
      </c>
      <c r="D7" s="2" t="s">
        <v>340</v>
      </c>
      <c r="E7" s="1" t="s">
        <v>126</v>
      </c>
    </row>
    <row r="8" spans="1:10" ht="15.6" x14ac:dyDescent="0.3">
      <c r="A8" s="1" t="s">
        <v>171</v>
      </c>
      <c r="B8" s="14" t="s">
        <v>131</v>
      </c>
      <c r="C8" s="15">
        <f>C9+C18+C41</f>
        <v>1762612240.1299996</v>
      </c>
      <c r="D8" s="15">
        <f>D9+D18+D41</f>
        <v>398747165.38</v>
      </c>
      <c r="E8" s="17">
        <f>D8*100/C8</f>
        <v>22.622511991099689</v>
      </c>
    </row>
    <row r="9" spans="1:10" ht="15.6" x14ac:dyDescent="0.3">
      <c r="A9" s="1" t="s">
        <v>172</v>
      </c>
      <c r="B9" s="14" t="s">
        <v>132</v>
      </c>
      <c r="C9" s="15">
        <f>SUM(C10:C17)</f>
        <v>473435766.36000001</v>
      </c>
      <c r="D9" s="15">
        <f>SUM(D10:D17)</f>
        <v>102097790.19</v>
      </c>
      <c r="E9" s="17">
        <f t="shared" ref="E9:E72" si="0">D9*100/C9</f>
        <v>21.565288777182278</v>
      </c>
    </row>
    <row r="10" spans="1:10" ht="78" x14ac:dyDescent="0.3">
      <c r="A10" s="1" t="s">
        <v>215</v>
      </c>
      <c r="B10" s="14" t="s">
        <v>2</v>
      </c>
      <c r="C10" s="15">
        <v>267244</v>
      </c>
      <c r="D10" s="15">
        <v>48548.2</v>
      </c>
      <c r="E10" s="17">
        <f t="shared" si="0"/>
        <v>18.166245079403094</v>
      </c>
    </row>
    <row r="11" spans="1:10" ht="93.6" x14ac:dyDescent="0.3">
      <c r="A11" s="1" t="s">
        <v>216</v>
      </c>
      <c r="B11" s="14" t="s">
        <v>3</v>
      </c>
      <c r="C11" s="15">
        <v>105574600</v>
      </c>
      <c r="D11" s="15">
        <v>23623883.530000001</v>
      </c>
      <c r="E11" s="17">
        <f t="shared" si="0"/>
        <v>22.376484050140849</v>
      </c>
    </row>
    <row r="12" spans="1:10" ht="93.6" x14ac:dyDescent="0.3">
      <c r="A12" s="1" t="s">
        <v>217</v>
      </c>
      <c r="B12" s="14" t="s">
        <v>4</v>
      </c>
      <c r="C12" s="15">
        <v>713100</v>
      </c>
      <c r="D12" s="15">
        <v>95450</v>
      </c>
      <c r="E12" s="17">
        <f t="shared" si="0"/>
        <v>13.385219464310756</v>
      </c>
    </row>
    <row r="13" spans="1:10" ht="62.4" x14ac:dyDescent="0.3">
      <c r="A13" s="1" t="s">
        <v>218</v>
      </c>
      <c r="B13" s="14" t="s">
        <v>5</v>
      </c>
      <c r="C13" s="15">
        <v>1165200</v>
      </c>
      <c r="D13" s="15">
        <v>153910.6</v>
      </c>
      <c r="E13" s="17">
        <f t="shared" si="0"/>
        <v>13.208942670786131</v>
      </c>
    </row>
    <row r="14" spans="1:10" ht="93.6" x14ac:dyDescent="0.3">
      <c r="A14" s="1" t="s">
        <v>219</v>
      </c>
      <c r="B14" s="14" t="s">
        <v>6</v>
      </c>
      <c r="C14" s="15">
        <v>167337300</v>
      </c>
      <c r="D14" s="15">
        <v>39818902.07</v>
      </c>
      <c r="E14" s="17">
        <f t="shared" si="0"/>
        <v>23.795592536750622</v>
      </c>
    </row>
    <row r="15" spans="1:10" ht="46.8" x14ac:dyDescent="0.3">
      <c r="A15" s="1" t="s">
        <v>220</v>
      </c>
      <c r="B15" s="16" t="s">
        <v>7</v>
      </c>
      <c r="C15" s="15">
        <v>192162564.36000001</v>
      </c>
      <c r="D15" s="15">
        <v>38357095.789999999</v>
      </c>
      <c r="E15" s="17">
        <f t="shared" si="0"/>
        <v>19.96075349938674</v>
      </c>
    </row>
    <row r="16" spans="1:10" ht="78" x14ac:dyDescent="0.3">
      <c r="A16" s="1" t="s">
        <v>221</v>
      </c>
      <c r="B16" s="14" t="s">
        <v>8</v>
      </c>
      <c r="C16" s="15">
        <v>240000</v>
      </c>
      <c r="D16" s="15">
        <v>0</v>
      </c>
      <c r="E16" s="17">
        <f t="shared" si="0"/>
        <v>0</v>
      </c>
    </row>
    <row r="17" spans="1:5" ht="62.4" x14ac:dyDescent="0.3">
      <c r="A17" s="1" t="s">
        <v>222</v>
      </c>
      <c r="B17" s="14" t="s">
        <v>9</v>
      </c>
      <c r="C17" s="15">
        <v>5975758</v>
      </c>
      <c r="D17" s="15">
        <v>0</v>
      </c>
      <c r="E17" s="17">
        <f t="shared" si="0"/>
        <v>0</v>
      </c>
    </row>
    <row r="18" spans="1:5" ht="15.6" x14ac:dyDescent="0.3">
      <c r="A18" s="1" t="s">
        <v>173</v>
      </c>
      <c r="B18" s="14" t="s">
        <v>133</v>
      </c>
      <c r="C18" s="15">
        <f>SUM(C19:C40)</f>
        <v>1187552130.6699998</v>
      </c>
      <c r="D18" s="15">
        <f>SUM(D19:D40)</f>
        <v>246931726.91999996</v>
      </c>
      <c r="E18" s="17">
        <f t="shared" si="0"/>
        <v>20.793337870623382</v>
      </c>
    </row>
    <row r="19" spans="1:5" ht="78" x14ac:dyDescent="0.3">
      <c r="A19" s="1" t="s">
        <v>223</v>
      </c>
      <c r="B19" s="14" t="s">
        <v>10</v>
      </c>
      <c r="C19" s="15">
        <v>408356</v>
      </c>
      <c r="D19" s="15">
        <v>179556.13</v>
      </c>
      <c r="E19" s="17">
        <f t="shared" si="0"/>
        <v>43.970488985101234</v>
      </c>
    </row>
    <row r="20" spans="1:5" ht="93.6" x14ac:dyDescent="0.3">
      <c r="A20" s="1" t="s">
        <v>224</v>
      </c>
      <c r="B20" s="14" t="s">
        <v>11</v>
      </c>
      <c r="C20" s="15">
        <v>1818182</v>
      </c>
      <c r="D20" s="15">
        <v>0</v>
      </c>
      <c r="E20" s="17">
        <f t="shared" si="0"/>
        <v>0</v>
      </c>
    </row>
    <row r="21" spans="1:5" ht="93.6" x14ac:dyDescent="0.3">
      <c r="A21" s="1" t="s">
        <v>225</v>
      </c>
      <c r="B21" s="14" t="s">
        <v>12</v>
      </c>
      <c r="C21" s="15">
        <v>111205100</v>
      </c>
      <c r="D21" s="15">
        <v>25126658.469999999</v>
      </c>
      <c r="E21" s="17">
        <f t="shared" si="0"/>
        <v>22.594879614334236</v>
      </c>
    </row>
    <row r="22" spans="1:5" ht="93.6" x14ac:dyDescent="0.3">
      <c r="A22" s="1" t="s">
        <v>226</v>
      </c>
      <c r="B22" s="14" t="s">
        <v>13</v>
      </c>
      <c r="C22" s="15">
        <v>511465900</v>
      </c>
      <c r="D22" s="15">
        <v>116695024.70999999</v>
      </c>
      <c r="E22" s="17">
        <f t="shared" si="0"/>
        <v>22.81579763382075</v>
      </c>
    </row>
    <row r="23" spans="1:5" ht="78" x14ac:dyDescent="0.3">
      <c r="A23" s="1" t="s">
        <v>227</v>
      </c>
      <c r="B23" s="14" t="s">
        <v>14</v>
      </c>
      <c r="C23" s="15">
        <v>31198900</v>
      </c>
      <c r="D23" s="15">
        <v>1667303</v>
      </c>
      <c r="E23" s="17">
        <f t="shared" si="0"/>
        <v>5.3441082858690532</v>
      </c>
    </row>
    <row r="24" spans="1:5" ht="46.8" x14ac:dyDescent="0.3">
      <c r="A24" s="1" t="s">
        <v>228</v>
      </c>
      <c r="B24" s="16" t="s">
        <v>15</v>
      </c>
      <c r="C24" s="15">
        <v>9568700</v>
      </c>
      <c r="D24" s="15">
        <v>0</v>
      </c>
      <c r="E24" s="17">
        <f t="shared" si="0"/>
        <v>0</v>
      </c>
    </row>
    <row r="25" spans="1:5" ht="46.8" x14ac:dyDescent="0.3">
      <c r="A25" s="1" t="s">
        <v>229</v>
      </c>
      <c r="B25" s="16" t="s">
        <v>16</v>
      </c>
      <c r="C25" s="15">
        <v>250000</v>
      </c>
      <c r="D25" s="15">
        <v>65200</v>
      </c>
      <c r="E25" s="17">
        <f t="shared" si="0"/>
        <v>26.08</v>
      </c>
    </row>
    <row r="26" spans="1:5" ht="46.8" x14ac:dyDescent="0.3">
      <c r="A26" s="1" t="s">
        <v>230</v>
      </c>
      <c r="B26" s="16" t="s">
        <v>17</v>
      </c>
      <c r="C26" s="15">
        <v>353878139.63999999</v>
      </c>
      <c r="D26" s="15">
        <v>77543812.209999993</v>
      </c>
      <c r="E26" s="17">
        <f t="shared" si="0"/>
        <v>21.912574845364922</v>
      </c>
    </row>
    <row r="27" spans="1:5" ht="46.8" x14ac:dyDescent="0.3">
      <c r="A27" s="1" t="s">
        <v>231</v>
      </c>
      <c r="B27" s="16" t="s">
        <v>18</v>
      </c>
      <c r="C27" s="15">
        <v>1398004</v>
      </c>
      <c r="D27" s="15">
        <v>0</v>
      </c>
      <c r="E27" s="17">
        <f t="shared" si="0"/>
        <v>0</v>
      </c>
    </row>
    <row r="28" spans="1:5" ht="78" x14ac:dyDescent="0.3">
      <c r="A28" s="1" t="s">
        <v>232</v>
      </c>
      <c r="B28" s="14" t="s">
        <v>19</v>
      </c>
      <c r="C28" s="15">
        <v>600477.5</v>
      </c>
      <c r="D28" s="15">
        <v>0</v>
      </c>
      <c r="E28" s="17">
        <f t="shared" si="0"/>
        <v>0</v>
      </c>
    </row>
    <row r="29" spans="1:5" ht="62.4" x14ac:dyDescent="0.3">
      <c r="A29" s="1" t="s">
        <v>233</v>
      </c>
      <c r="B29" s="16" t="s">
        <v>20</v>
      </c>
      <c r="C29" s="15">
        <v>10254400</v>
      </c>
      <c r="D29" s="15">
        <v>2329940.5099999998</v>
      </c>
      <c r="E29" s="17">
        <f t="shared" si="0"/>
        <v>22.721373361678886</v>
      </c>
    </row>
    <row r="30" spans="1:5" ht="62.4" x14ac:dyDescent="0.3">
      <c r="A30" s="1" t="s">
        <v>234</v>
      </c>
      <c r="B30" s="14" t="s">
        <v>21</v>
      </c>
      <c r="C30" s="15">
        <v>600000</v>
      </c>
      <c r="D30" s="15">
        <v>0</v>
      </c>
      <c r="E30" s="17">
        <f t="shared" si="0"/>
        <v>0</v>
      </c>
    </row>
    <row r="31" spans="1:5" ht="62.4" x14ac:dyDescent="0.3">
      <c r="A31" s="1" t="s">
        <v>235</v>
      </c>
      <c r="B31" s="14" t="s">
        <v>22</v>
      </c>
      <c r="C31" s="15">
        <v>740000</v>
      </c>
      <c r="D31" s="15">
        <v>0</v>
      </c>
      <c r="E31" s="17">
        <f t="shared" si="0"/>
        <v>0</v>
      </c>
    </row>
    <row r="32" spans="1:5" ht="78" x14ac:dyDescent="0.3">
      <c r="A32" s="1" t="s">
        <v>236</v>
      </c>
      <c r="B32" s="14" t="s">
        <v>23</v>
      </c>
      <c r="C32" s="15">
        <v>450000</v>
      </c>
      <c r="D32" s="15">
        <v>0</v>
      </c>
      <c r="E32" s="17">
        <f t="shared" si="0"/>
        <v>0</v>
      </c>
    </row>
    <row r="33" spans="1:5" ht="109.2" x14ac:dyDescent="0.3">
      <c r="A33" s="1" t="s">
        <v>237</v>
      </c>
      <c r="B33" s="14" t="s">
        <v>24</v>
      </c>
      <c r="C33" s="15">
        <v>46403300</v>
      </c>
      <c r="D33" s="15">
        <v>7600000</v>
      </c>
      <c r="E33" s="17">
        <f t="shared" si="0"/>
        <v>16.378145519822944</v>
      </c>
    </row>
    <row r="34" spans="1:5" ht="78" x14ac:dyDescent="0.3">
      <c r="A34" s="1" t="s">
        <v>238</v>
      </c>
      <c r="B34" s="14" t="s">
        <v>25</v>
      </c>
      <c r="C34" s="15">
        <v>51512712.719999999</v>
      </c>
      <c r="D34" s="15">
        <v>10883583.59</v>
      </c>
      <c r="E34" s="17">
        <f t="shared" si="0"/>
        <v>21.12795660589315</v>
      </c>
    </row>
    <row r="35" spans="1:5" ht="46.8" x14ac:dyDescent="0.3">
      <c r="A35" s="1" t="s">
        <v>239</v>
      </c>
      <c r="B35" s="16" t="s">
        <v>26</v>
      </c>
      <c r="C35" s="15">
        <v>13012828.289999999</v>
      </c>
      <c r="D35" s="15">
        <v>0</v>
      </c>
      <c r="E35" s="17">
        <f t="shared" si="0"/>
        <v>0</v>
      </c>
    </row>
    <row r="36" spans="1:5" ht="62.4" x14ac:dyDescent="0.3">
      <c r="A36" s="1" t="s">
        <v>240</v>
      </c>
      <c r="B36" s="16" t="s">
        <v>27</v>
      </c>
      <c r="C36" s="15">
        <v>8303031</v>
      </c>
      <c r="D36" s="15">
        <v>80122.2</v>
      </c>
      <c r="E36" s="17">
        <f t="shared" si="0"/>
        <v>0.96497532045827605</v>
      </c>
    </row>
    <row r="37" spans="1:5" ht="46.8" x14ac:dyDescent="0.3">
      <c r="A37" s="1" t="s">
        <v>241</v>
      </c>
      <c r="B37" s="16" t="s">
        <v>28</v>
      </c>
      <c r="C37" s="15">
        <v>4565700</v>
      </c>
      <c r="D37" s="15">
        <v>380404.03</v>
      </c>
      <c r="E37" s="17">
        <f t="shared" si="0"/>
        <v>8.3317789167049963</v>
      </c>
    </row>
    <row r="38" spans="1:5" ht="62.4" x14ac:dyDescent="0.3">
      <c r="A38" s="1" t="s">
        <v>242</v>
      </c>
      <c r="B38" s="14" t="s">
        <v>29</v>
      </c>
      <c r="C38" s="15">
        <v>19373774</v>
      </c>
      <c r="D38" s="15">
        <v>2853481.07</v>
      </c>
      <c r="E38" s="17">
        <f t="shared" si="0"/>
        <v>14.728576218551945</v>
      </c>
    </row>
    <row r="39" spans="1:5" ht="93.6" x14ac:dyDescent="0.3">
      <c r="A39" s="1" t="s">
        <v>243</v>
      </c>
      <c r="B39" s="14" t="s">
        <v>30</v>
      </c>
      <c r="C39" s="15">
        <v>4435151.5199999996</v>
      </c>
      <c r="D39" s="15">
        <v>0</v>
      </c>
      <c r="E39" s="17">
        <f t="shared" si="0"/>
        <v>0</v>
      </c>
    </row>
    <row r="40" spans="1:5" ht="62.4" x14ac:dyDescent="0.3">
      <c r="A40" s="1" t="s">
        <v>244</v>
      </c>
      <c r="B40" s="14" t="s">
        <v>31</v>
      </c>
      <c r="C40" s="15">
        <v>6109474</v>
      </c>
      <c r="D40" s="15">
        <v>1526641</v>
      </c>
      <c r="E40" s="17">
        <f t="shared" si="0"/>
        <v>24.988092264571385</v>
      </c>
    </row>
    <row r="41" spans="1:5" ht="31.2" x14ac:dyDescent="0.3">
      <c r="A41" s="1" t="s">
        <v>174</v>
      </c>
      <c r="B41" s="14" t="s">
        <v>134</v>
      </c>
      <c r="C41" s="15">
        <f>SUM(C42:C47)</f>
        <v>101624343.10000001</v>
      </c>
      <c r="D41" s="15">
        <f>SUM(D42:D47)</f>
        <v>49717648.270000011</v>
      </c>
      <c r="E41" s="17">
        <f t="shared" si="0"/>
        <v>48.922971360392495</v>
      </c>
    </row>
    <row r="42" spans="1:5" ht="78" x14ac:dyDescent="0.3">
      <c r="A42" s="1" t="s">
        <v>245</v>
      </c>
      <c r="B42" s="14" t="s">
        <v>32</v>
      </c>
      <c r="C42" s="15">
        <v>10077400</v>
      </c>
      <c r="D42" s="15">
        <v>1534931.46</v>
      </c>
      <c r="E42" s="17">
        <f t="shared" si="0"/>
        <v>15.231423383015461</v>
      </c>
    </row>
    <row r="43" spans="1:5" ht="78" x14ac:dyDescent="0.3">
      <c r="A43" s="1" t="s">
        <v>246</v>
      </c>
      <c r="B43" s="14" t="s">
        <v>33</v>
      </c>
      <c r="C43" s="15">
        <v>33173831.620000001</v>
      </c>
      <c r="D43" s="15">
        <v>26790420.09</v>
      </c>
      <c r="E43" s="17">
        <f t="shared" si="0"/>
        <v>80.757689967439461</v>
      </c>
    </row>
    <row r="44" spans="1:5" ht="124.8" x14ac:dyDescent="0.3">
      <c r="A44" s="1" t="s">
        <v>247</v>
      </c>
      <c r="B44" s="14" t="s">
        <v>34</v>
      </c>
      <c r="C44" s="15">
        <v>326000</v>
      </c>
      <c r="D44" s="15">
        <v>42954.67</v>
      </c>
      <c r="E44" s="17">
        <f t="shared" si="0"/>
        <v>13.176279141104294</v>
      </c>
    </row>
    <row r="45" spans="1:5" ht="62.4" x14ac:dyDescent="0.3">
      <c r="A45" s="1" t="s">
        <v>248</v>
      </c>
      <c r="B45" s="14" t="s">
        <v>35</v>
      </c>
      <c r="C45" s="15">
        <v>9028800</v>
      </c>
      <c r="D45" s="15">
        <v>1605495.96</v>
      </c>
      <c r="E45" s="17">
        <f t="shared" si="0"/>
        <v>17.781941786283891</v>
      </c>
    </row>
    <row r="46" spans="1:5" ht="62.4" x14ac:dyDescent="0.3">
      <c r="A46" s="1" t="s">
        <v>249</v>
      </c>
      <c r="B46" s="16" t="s">
        <v>36</v>
      </c>
      <c r="C46" s="15">
        <v>36955100</v>
      </c>
      <c r="D46" s="15">
        <v>7680634.6100000003</v>
      </c>
      <c r="E46" s="17">
        <f t="shared" si="0"/>
        <v>20.783693211491784</v>
      </c>
    </row>
    <row r="47" spans="1:5" ht="78" x14ac:dyDescent="0.3">
      <c r="A47" s="1" t="s">
        <v>250</v>
      </c>
      <c r="B47" s="14" t="s">
        <v>37</v>
      </c>
      <c r="C47" s="15">
        <v>12063211.48</v>
      </c>
      <c r="D47" s="15">
        <v>12063211.48</v>
      </c>
      <c r="E47" s="17">
        <f t="shared" si="0"/>
        <v>100</v>
      </c>
    </row>
    <row r="48" spans="1:5" ht="15.6" x14ac:dyDescent="0.3">
      <c r="A48" s="1" t="s">
        <v>175</v>
      </c>
      <c r="B48" s="14" t="s">
        <v>135</v>
      </c>
      <c r="C48" s="15">
        <f>C49+C54+C70+C73</f>
        <v>237169903</v>
      </c>
      <c r="D48" s="15">
        <f>D49+D54+D70+D73</f>
        <v>57004064.280000001</v>
      </c>
      <c r="E48" s="17">
        <f t="shared" si="0"/>
        <v>24.035117255160323</v>
      </c>
    </row>
    <row r="49" spans="1:5" ht="15.6" x14ac:dyDescent="0.3">
      <c r="A49" s="1" t="s">
        <v>176</v>
      </c>
      <c r="B49" s="14" t="s">
        <v>136</v>
      </c>
      <c r="C49" s="15">
        <f>SUM(C50:C53)</f>
        <v>38582710</v>
      </c>
      <c r="D49" s="15">
        <f>SUM(D50:D53)</f>
        <v>9537585.4800000004</v>
      </c>
      <c r="E49" s="17">
        <f t="shared" si="0"/>
        <v>24.719843370255745</v>
      </c>
    </row>
    <row r="50" spans="1:5" ht="62.4" x14ac:dyDescent="0.3">
      <c r="A50" s="1" t="s">
        <v>251</v>
      </c>
      <c r="B50" s="16" t="s">
        <v>38</v>
      </c>
      <c r="C50" s="15">
        <v>35101100</v>
      </c>
      <c r="D50" s="15">
        <v>8812281.5899999999</v>
      </c>
      <c r="E50" s="17">
        <f t="shared" si="0"/>
        <v>25.105428576312423</v>
      </c>
    </row>
    <row r="51" spans="1:5" ht="62.4" x14ac:dyDescent="0.3">
      <c r="A51" s="1" t="s">
        <v>252</v>
      </c>
      <c r="B51" s="14" t="s">
        <v>39</v>
      </c>
      <c r="C51" s="15">
        <v>2821410</v>
      </c>
      <c r="D51" s="15">
        <v>725303.89</v>
      </c>
      <c r="E51" s="17">
        <f t="shared" si="0"/>
        <v>25.707142528026768</v>
      </c>
    </row>
    <row r="52" spans="1:5" ht="62.4" x14ac:dyDescent="0.3">
      <c r="A52" s="1" t="s">
        <v>253</v>
      </c>
      <c r="B52" s="16" t="s">
        <v>40</v>
      </c>
      <c r="C52" s="15">
        <v>292500</v>
      </c>
      <c r="D52" s="15">
        <v>0</v>
      </c>
      <c r="E52" s="17">
        <f t="shared" si="0"/>
        <v>0</v>
      </c>
    </row>
    <row r="53" spans="1:5" ht="46.8" x14ac:dyDescent="0.3">
      <c r="A53" s="1" t="s">
        <v>254</v>
      </c>
      <c r="B53" s="16" t="s">
        <v>41</v>
      </c>
      <c r="C53" s="15">
        <v>367700</v>
      </c>
      <c r="D53" s="15">
        <v>0</v>
      </c>
      <c r="E53" s="17">
        <f t="shared" si="0"/>
        <v>0</v>
      </c>
    </row>
    <row r="54" spans="1:5" ht="15.6" x14ac:dyDescent="0.3">
      <c r="A54" s="1" t="s">
        <v>177</v>
      </c>
      <c r="B54" s="16" t="s">
        <v>137</v>
      </c>
      <c r="C54" s="15">
        <f>SUM(C55:C69)</f>
        <v>144548093</v>
      </c>
      <c r="D54" s="15">
        <f>SUM(D55:D69)</f>
        <v>33952726.440000005</v>
      </c>
      <c r="E54" s="17">
        <f t="shared" si="0"/>
        <v>23.488878846710211</v>
      </c>
    </row>
    <row r="55" spans="1:5" ht="46.8" x14ac:dyDescent="0.3">
      <c r="A55" s="1" t="s">
        <v>255</v>
      </c>
      <c r="B55" s="16" t="s">
        <v>42</v>
      </c>
      <c r="C55" s="15">
        <v>800000</v>
      </c>
      <c r="D55" s="15">
        <v>30000</v>
      </c>
      <c r="E55" s="17">
        <f t="shared" si="0"/>
        <v>3.75</v>
      </c>
    </row>
    <row r="56" spans="1:5" ht="46.8" x14ac:dyDescent="0.3">
      <c r="A56" s="1" t="s">
        <v>256</v>
      </c>
      <c r="B56" s="16" t="s">
        <v>43</v>
      </c>
      <c r="C56" s="15">
        <v>33878041.979999997</v>
      </c>
      <c r="D56" s="15">
        <v>8773480.0399999991</v>
      </c>
      <c r="E56" s="17">
        <f t="shared" si="0"/>
        <v>25.897246497242811</v>
      </c>
    </row>
    <row r="57" spans="1:5" ht="62.4" x14ac:dyDescent="0.3">
      <c r="A57" s="1" t="s">
        <v>257</v>
      </c>
      <c r="B57" s="14" t="s">
        <v>44</v>
      </c>
      <c r="C57" s="15">
        <v>16147451</v>
      </c>
      <c r="D57" s="15">
        <v>3972712.26</v>
      </c>
      <c r="E57" s="17">
        <f t="shared" si="0"/>
        <v>24.602720639932581</v>
      </c>
    </row>
    <row r="58" spans="1:5" ht="62.4" x14ac:dyDescent="0.3">
      <c r="A58" s="1" t="s">
        <v>258</v>
      </c>
      <c r="B58" s="14" t="s">
        <v>45</v>
      </c>
      <c r="C58" s="15">
        <v>3701700</v>
      </c>
      <c r="D58" s="15">
        <v>1059748.69</v>
      </c>
      <c r="E58" s="17">
        <f t="shared" si="0"/>
        <v>28.628702758192183</v>
      </c>
    </row>
    <row r="59" spans="1:5" ht="62.4" x14ac:dyDescent="0.3">
      <c r="A59" s="1" t="s">
        <v>259</v>
      </c>
      <c r="B59" s="14" t="s">
        <v>46</v>
      </c>
      <c r="C59" s="15">
        <v>7520000</v>
      </c>
      <c r="D59" s="15">
        <v>1618877.36</v>
      </c>
      <c r="E59" s="17">
        <f t="shared" si="0"/>
        <v>21.527624468085108</v>
      </c>
    </row>
    <row r="60" spans="1:5" ht="62.4" x14ac:dyDescent="0.3">
      <c r="A60" s="1" t="s">
        <v>260</v>
      </c>
      <c r="B60" s="14" t="s">
        <v>47</v>
      </c>
      <c r="C60" s="15">
        <v>12270700</v>
      </c>
      <c r="D60" s="15">
        <v>2844745.13</v>
      </c>
      <c r="E60" s="17">
        <f t="shared" si="0"/>
        <v>23.183234289812319</v>
      </c>
    </row>
    <row r="61" spans="1:5" ht="62.4" x14ac:dyDescent="0.3">
      <c r="A61" s="1" t="s">
        <v>261</v>
      </c>
      <c r="B61" s="14" t="s">
        <v>48</v>
      </c>
      <c r="C61" s="15">
        <v>14000000</v>
      </c>
      <c r="D61" s="15">
        <v>3519047.99</v>
      </c>
      <c r="E61" s="17">
        <f t="shared" si="0"/>
        <v>25.136057071428571</v>
      </c>
    </row>
    <row r="62" spans="1:5" ht="62.4" x14ac:dyDescent="0.3">
      <c r="A62" s="1" t="s">
        <v>262</v>
      </c>
      <c r="B62" s="14" t="s">
        <v>49</v>
      </c>
      <c r="C62" s="15">
        <v>15767400</v>
      </c>
      <c r="D62" s="15">
        <v>3550446.22</v>
      </c>
      <c r="E62" s="17">
        <f t="shared" si="0"/>
        <v>22.517639052729049</v>
      </c>
    </row>
    <row r="63" spans="1:5" ht="62.4" x14ac:dyDescent="0.3">
      <c r="A63" s="1" t="s">
        <v>263</v>
      </c>
      <c r="B63" s="14" t="s">
        <v>50</v>
      </c>
      <c r="C63" s="15">
        <v>3547900</v>
      </c>
      <c r="D63" s="15">
        <v>728407.27</v>
      </c>
      <c r="E63" s="17">
        <f t="shared" si="0"/>
        <v>20.530659545083008</v>
      </c>
    </row>
    <row r="64" spans="1:5" ht="62.4" x14ac:dyDescent="0.3">
      <c r="A64" s="1" t="s">
        <v>264</v>
      </c>
      <c r="B64" s="14" t="s">
        <v>51</v>
      </c>
      <c r="C64" s="15">
        <v>2622700</v>
      </c>
      <c r="D64" s="15">
        <v>630004.43000000005</v>
      </c>
      <c r="E64" s="17">
        <f t="shared" si="0"/>
        <v>24.021215922522593</v>
      </c>
    </row>
    <row r="65" spans="1:5" ht="62.4" x14ac:dyDescent="0.3">
      <c r="A65" s="1" t="s">
        <v>265</v>
      </c>
      <c r="B65" s="14" t="s">
        <v>52</v>
      </c>
      <c r="C65" s="15">
        <v>1686200</v>
      </c>
      <c r="D65" s="15">
        <v>428670.2</v>
      </c>
      <c r="E65" s="17">
        <f t="shared" si="0"/>
        <v>25.422263076740599</v>
      </c>
    </row>
    <row r="66" spans="1:5" ht="62.4" x14ac:dyDescent="0.3">
      <c r="A66" s="1" t="s">
        <v>266</v>
      </c>
      <c r="B66" s="14" t="s">
        <v>53</v>
      </c>
      <c r="C66" s="15">
        <v>16100000</v>
      </c>
      <c r="D66" s="15">
        <v>3811673.49</v>
      </c>
      <c r="E66" s="17">
        <f t="shared" si="0"/>
        <v>23.674990621118013</v>
      </c>
    </row>
    <row r="67" spans="1:5" ht="62.4" x14ac:dyDescent="0.3">
      <c r="A67" s="1" t="s">
        <v>267</v>
      </c>
      <c r="B67" s="14" t="s">
        <v>54</v>
      </c>
      <c r="C67" s="15">
        <v>14227300</v>
      </c>
      <c r="D67" s="15">
        <v>2524997.87</v>
      </c>
      <c r="E67" s="17">
        <f t="shared" si="0"/>
        <v>17.747554841747906</v>
      </c>
    </row>
    <row r="68" spans="1:5" ht="62.4" x14ac:dyDescent="0.3">
      <c r="A68" s="1" t="s">
        <v>268</v>
      </c>
      <c r="B68" s="14" t="s">
        <v>55</v>
      </c>
      <c r="C68" s="15">
        <v>2278700</v>
      </c>
      <c r="D68" s="15">
        <v>459915.47</v>
      </c>
      <c r="E68" s="17">
        <f t="shared" si="0"/>
        <v>20.18323912757274</v>
      </c>
    </row>
    <row r="69" spans="1:5" ht="62.4" x14ac:dyDescent="0.3">
      <c r="A69" s="1" t="s">
        <v>269</v>
      </c>
      <c r="B69" s="16" t="s">
        <v>56</v>
      </c>
      <c r="C69" s="15">
        <v>0.02</v>
      </c>
      <c r="D69" s="15">
        <v>0.02</v>
      </c>
      <c r="E69" s="17">
        <f t="shared" si="0"/>
        <v>100</v>
      </c>
    </row>
    <row r="70" spans="1:5" ht="31.2" x14ac:dyDescent="0.3">
      <c r="A70" s="1" t="s">
        <v>178</v>
      </c>
      <c r="B70" s="16" t="s">
        <v>138</v>
      </c>
      <c r="C70" s="15">
        <f>C71+C72</f>
        <v>50991300</v>
      </c>
      <c r="D70" s="15">
        <f>D71+D72</f>
        <v>12948839.220000001</v>
      </c>
      <c r="E70" s="17">
        <f t="shared" si="0"/>
        <v>25.394212777473804</v>
      </c>
    </row>
    <row r="71" spans="1:5" ht="62.4" x14ac:dyDescent="0.3">
      <c r="A71" s="1" t="s">
        <v>270</v>
      </c>
      <c r="B71" s="14" t="s">
        <v>57</v>
      </c>
      <c r="C71" s="15">
        <v>9369700</v>
      </c>
      <c r="D71" s="15">
        <v>2391339.16</v>
      </c>
      <c r="E71" s="17">
        <f t="shared" si="0"/>
        <v>25.522046170101497</v>
      </c>
    </row>
    <row r="72" spans="1:5" ht="62.4" x14ac:dyDescent="0.3">
      <c r="A72" s="1" t="s">
        <v>271</v>
      </c>
      <c r="B72" s="16" t="s">
        <v>58</v>
      </c>
      <c r="C72" s="15">
        <v>41621600</v>
      </c>
      <c r="D72" s="15">
        <v>10557500.060000001</v>
      </c>
      <c r="E72" s="17">
        <f t="shared" si="0"/>
        <v>25.365435398927481</v>
      </c>
    </row>
    <row r="73" spans="1:5" ht="15.6" x14ac:dyDescent="0.3">
      <c r="A73" s="1" t="s">
        <v>179</v>
      </c>
      <c r="B73" s="16" t="s">
        <v>139</v>
      </c>
      <c r="C73" s="15">
        <f>C74+C75</f>
        <v>3047800</v>
      </c>
      <c r="D73" s="15">
        <f>D74+D75</f>
        <v>564913.14</v>
      </c>
      <c r="E73" s="17">
        <f t="shared" ref="E73:E136" si="1">D73*100/C73</f>
        <v>18.535111883981887</v>
      </c>
    </row>
    <row r="74" spans="1:5" ht="46.8" x14ac:dyDescent="0.3">
      <c r="A74" s="1" t="s">
        <v>272</v>
      </c>
      <c r="B74" s="16" t="s">
        <v>59</v>
      </c>
      <c r="C74" s="15">
        <v>132100</v>
      </c>
      <c r="D74" s="15">
        <v>0</v>
      </c>
      <c r="E74" s="17">
        <f t="shared" si="1"/>
        <v>0</v>
      </c>
    </row>
    <row r="75" spans="1:5" ht="46.8" x14ac:dyDescent="0.3">
      <c r="A75" s="1" t="s">
        <v>273</v>
      </c>
      <c r="B75" s="16" t="s">
        <v>60</v>
      </c>
      <c r="C75" s="15">
        <v>2915700</v>
      </c>
      <c r="D75" s="15">
        <v>564913.14</v>
      </c>
      <c r="E75" s="17">
        <f t="shared" si="1"/>
        <v>19.374871900401274</v>
      </c>
    </row>
    <row r="76" spans="1:5" ht="15.6" x14ac:dyDescent="0.3">
      <c r="A76" s="1" t="s">
        <v>180</v>
      </c>
      <c r="B76" s="16" t="s">
        <v>140</v>
      </c>
      <c r="C76" s="15">
        <f>C77+C82</f>
        <v>5991800</v>
      </c>
      <c r="D76" s="15">
        <f>D77+D82</f>
        <v>933650</v>
      </c>
      <c r="E76" s="17">
        <f t="shared" si="1"/>
        <v>15.582128909509663</v>
      </c>
    </row>
    <row r="77" spans="1:5" ht="15.6" x14ac:dyDescent="0.3">
      <c r="A77" s="1" t="s">
        <v>181</v>
      </c>
      <c r="B77" s="16" t="s">
        <v>141</v>
      </c>
      <c r="C77" s="15">
        <f>SUM(C78:C81)</f>
        <v>5931800</v>
      </c>
      <c r="D77" s="15">
        <f>SUM(D78:D81)</f>
        <v>933650</v>
      </c>
      <c r="E77" s="17">
        <f t="shared" si="1"/>
        <v>15.739741731009136</v>
      </c>
    </row>
    <row r="78" spans="1:5" ht="46.8" x14ac:dyDescent="0.3">
      <c r="A78" s="1" t="s">
        <v>274</v>
      </c>
      <c r="B78" s="16" t="s">
        <v>61</v>
      </c>
      <c r="C78" s="15">
        <v>390000</v>
      </c>
      <c r="D78" s="15">
        <v>0</v>
      </c>
      <c r="E78" s="17">
        <f t="shared" si="1"/>
        <v>0</v>
      </c>
    </row>
    <row r="79" spans="1:5" ht="46.8" x14ac:dyDescent="0.3">
      <c r="A79" s="1" t="s">
        <v>275</v>
      </c>
      <c r="B79" s="16" t="s">
        <v>62</v>
      </c>
      <c r="C79" s="15">
        <v>3294600</v>
      </c>
      <c r="D79" s="15">
        <v>933650</v>
      </c>
      <c r="E79" s="17">
        <f t="shared" si="1"/>
        <v>28.338796819037213</v>
      </c>
    </row>
    <row r="80" spans="1:5" ht="62.4" x14ac:dyDescent="0.3">
      <c r="A80" s="1" t="s">
        <v>276</v>
      </c>
      <c r="B80" s="14" t="s">
        <v>63</v>
      </c>
      <c r="C80" s="15">
        <v>200000</v>
      </c>
      <c r="D80" s="15">
        <v>0</v>
      </c>
      <c r="E80" s="17">
        <f t="shared" si="1"/>
        <v>0</v>
      </c>
    </row>
    <row r="81" spans="1:5" ht="46.8" x14ac:dyDescent="0.3">
      <c r="A81" s="1" t="s">
        <v>277</v>
      </c>
      <c r="B81" s="16" t="s">
        <v>64</v>
      </c>
      <c r="C81" s="15">
        <v>2047200</v>
      </c>
      <c r="D81" s="15">
        <v>0</v>
      </c>
      <c r="E81" s="17">
        <f t="shared" si="1"/>
        <v>0</v>
      </c>
    </row>
    <row r="82" spans="1:5" ht="31.2" x14ac:dyDescent="0.3">
      <c r="A82" s="1" t="s">
        <v>182</v>
      </c>
      <c r="B82" s="16" t="s">
        <v>142</v>
      </c>
      <c r="C82" s="15">
        <f>C83</f>
        <v>60000</v>
      </c>
      <c r="D82" s="15">
        <f>D83</f>
        <v>0</v>
      </c>
      <c r="E82" s="17">
        <f t="shared" si="1"/>
        <v>0</v>
      </c>
    </row>
    <row r="83" spans="1:5" ht="78" x14ac:dyDescent="0.3">
      <c r="A83" s="1" t="s">
        <v>278</v>
      </c>
      <c r="B83" s="14" t="s">
        <v>65</v>
      </c>
      <c r="C83" s="15">
        <v>60000</v>
      </c>
      <c r="D83" s="15">
        <v>0</v>
      </c>
      <c r="E83" s="17">
        <f t="shared" si="1"/>
        <v>0</v>
      </c>
    </row>
    <row r="84" spans="1:5" ht="46.8" x14ac:dyDescent="0.3">
      <c r="A84" s="1" t="s">
        <v>183</v>
      </c>
      <c r="B84" s="14" t="s">
        <v>143</v>
      </c>
      <c r="C84" s="15">
        <f>C85</f>
        <v>570000</v>
      </c>
      <c r="D84" s="15">
        <f>D85</f>
        <v>0</v>
      </c>
      <c r="E84" s="17">
        <f t="shared" si="1"/>
        <v>0</v>
      </c>
    </row>
    <row r="85" spans="1:5" ht="31.2" x14ac:dyDescent="0.3">
      <c r="A85" s="1" t="s">
        <v>184</v>
      </c>
      <c r="B85" s="14" t="s">
        <v>144</v>
      </c>
      <c r="C85" s="15">
        <f>C86</f>
        <v>570000</v>
      </c>
      <c r="D85" s="15">
        <f>D86</f>
        <v>0</v>
      </c>
      <c r="E85" s="17">
        <f t="shared" si="1"/>
        <v>0</v>
      </c>
    </row>
    <row r="86" spans="1:5" ht="93.6" x14ac:dyDescent="0.3">
      <c r="A86" s="1" t="s">
        <v>279</v>
      </c>
      <c r="B86" s="14" t="s">
        <v>66</v>
      </c>
      <c r="C86" s="15">
        <v>570000</v>
      </c>
      <c r="D86" s="15">
        <v>0</v>
      </c>
      <c r="E86" s="17">
        <f t="shared" si="1"/>
        <v>0</v>
      </c>
    </row>
    <row r="87" spans="1:5" ht="31.2" x14ac:dyDescent="0.3">
      <c r="A87" s="1" t="s">
        <v>185</v>
      </c>
      <c r="B87" s="14" t="s">
        <v>145</v>
      </c>
      <c r="C87" s="15">
        <f>C88+C92</f>
        <v>174014413</v>
      </c>
      <c r="D87" s="15">
        <f>D88+D92</f>
        <v>51735253.909999996</v>
      </c>
      <c r="E87" s="17">
        <f t="shared" si="1"/>
        <v>29.730441874375085</v>
      </c>
    </row>
    <row r="88" spans="1:5" ht="46.8" x14ac:dyDescent="0.3">
      <c r="A88" s="1" t="s">
        <v>186</v>
      </c>
      <c r="B88" s="14" t="s">
        <v>146</v>
      </c>
      <c r="C88" s="15">
        <f>SUM(C89:C91)</f>
        <v>127167330</v>
      </c>
      <c r="D88" s="15">
        <f>SUM(D89:D91)</f>
        <v>40897368</v>
      </c>
      <c r="E88" s="17">
        <f t="shared" si="1"/>
        <v>32.160278901821719</v>
      </c>
    </row>
    <row r="89" spans="1:5" ht="93.6" x14ac:dyDescent="0.3">
      <c r="A89" s="1" t="s">
        <v>280</v>
      </c>
      <c r="B89" s="14" t="s">
        <v>67</v>
      </c>
      <c r="C89" s="15">
        <v>42488500</v>
      </c>
      <c r="D89" s="15">
        <v>10622100</v>
      </c>
      <c r="E89" s="17">
        <f t="shared" si="1"/>
        <v>24.999941160549326</v>
      </c>
    </row>
    <row r="90" spans="1:5" ht="93.6" x14ac:dyDescent="0.3">
      <c r="A90" s="1" t="s">
        <v>281</v>
      </c>
      <c r="B90" s="14" t="s">
        <v>68</v>
      </c>
      <c r="C90" s="15">
        <v>5000000</v>
      </c>
      <c r="D90" s="15">
        <v>1249986</v>
      </c>
      <c r="E90" s="17">
        <f t="shared" si="1"/>
        <v>24.99972</v>
      </c>
    </row>
    <row r="91" spans="1:5" ht="78" x14ac:dyDescent="0.3">
      <c r="A91" s="1" t="s">
        <v>282</v>
      </c>
      <c r="B91" s="14" t="s">
        <v>69</v>
      </c>
      <c r="C91" s="15">
        <v>79678830</v>
      </c>
      <c r="D91" s="15">
        <v>29025282</v>
      </c>
      <c r="E91" s="17">
        <f t="shared" si="1"/>
        <v>36.427846643832495</v>
      </c>
    </row>
    <row r="92" spans="1:5" ht="31.2" x14ac:dyDescent="0.3">
      <c r="A92" s="1" t="s">
        <v>187</v>
      </c>
      <c r="B92" s="14" t="s">
        <v>147</v>
      </c>
      <c r="C92" s="15">
        <f>SUM(C93:C99)</f>
        <v>46847083</v>
      </c>
      <c r="D92" s="15">
        <f>SUM(D93:D99)</f>
        <v>10837885.909999998</v>
      </c>
      <c r="E92" s="17">
        <f t="shared" si="1"/>
        <v>23.134601379556539</v>
      </c>
    </row>
    <row r="93" spans="1:5" ht="62.4" x14ac:dyDescent="0.3">
      <c r="A93" s="1" t="s">
        <v>283</v>
      </c>
      <c r="B93" s="14" t="s">
        <v>70</v>
      </c>
      <c r="C93" s="15">
        <v>26342600</v>
      </c>
      <c r="D93" s="15">
        <v>6437722.8899999997</v>
      </c>
      <c r="E93" s="17">
        <f t="shared" si="1"/>
        <v>24.438449090067039</v>
      </c>
    </row>
    <row r="94" spans="1:5" ht="62.4" x14ac:dyDescent="0.3">
      <c r="A94" s="1" t="s">
        <v>284</v>
      </c>
      <c r="B94" s="16" t="s">
        <v>71</v>
      </c>
      <c r="C94" s="15">
        <v>16697600</v>
      </c>
      <c r="D94" s="15">
        <v>4019714.42</v>
      </c>
      <c r="E94" s="17">
        <f t="shared" si="1"/>
        <v>24.073605907435798</v>
      </c>
    </row>
    <row r="95" spans="1:5" ht="62.4" x14ac:dyDescent="0.3">
      <c r="A95" s="1" t="s">
        <v>285</v>
      </c>
      <c r="B95" s="14" t="s">
        <v>72</v>
      </c>
      <c r="C95" s="15">
        <v>754015</v>
      </c>
      <c r="D95" s="15">
        <v>102143</v>
      </c>
      <c r="E95" s="17">
        <f t="shared" si="1"/>
        <v>13.546547482477139</v>
      </c>
    </row>
    <row r="96" spans="1:5" ht="62.4" x14ac:dyDescent="0.3">
      <c r="A96" s="1" t="s">
        <v>286</v>
      </c>
      <c r="B96" s="16" t="s">
        <v>73</v>
      </c>
      <c r="C96" s="15">
        <v>857700</v>
      </c>
      <c r="D96" s="15">
        <v>40633</v>
      </c>
      <c r="E96" s="17">
        <f t="shared" si="1"/>
        <v>4.7374373324006065</v>
      </c>
    </row>
    <row r="97" spans="1:5" ht="62.4" x14ac:dyDescent="0.3">
      <c r="A97" s="1" t="s">
        <v>287</v>
      </c>
      <c r="B97" s="14" t="s">
        <v>74</v>
      </c>
      <c r="C97" s="15">
        <v>684138</v>
      </c>
      <c r="D97" s="15">
        <v>0</v>
      </c>
      <c r="E97" s="17">
        <f t="shared" si="1"/>
        <v>0</v>
      </c>
    </row>
    <row r="98" spans="1:5" ht="62.4" x14ac:dyDescent="0.3">
      <c r="A98" s="1" t="s">
        <v>288</v>
      </c>
      <c r="B98" s="14" t="s">
        <v>75</v>
      </c>
      <c r="C98" s="15">
        <v>757015</v>
      </c>
      <c r="D98" s="15">
        <v>134175</v>
      </c>
      <c r="E98" s="17">
        <f t="shared" si="1"/>
        <v>17.724219467249657</v>
      </c>
    </row>
    <row r="99" spans="1:5" ht="62.4" x14ac:dyDescent="0.3">
      <c r="A99" s="1" t="s">
        <v>289</v>
      </c>
      <c r="B99" s="14" t="s">
        <v>76</v>
      </c>
      <c r="C99" s="15">
        <v>754015</v>
      </c>
      <c r="D99" s="15">
        <v>103497.60000000001</v>
      </c>
      <c r="E99" s="17">
        <f t="shared" si="1"/>
        <v>13.726199080920141</v>
      </c>
    </row>
    <row r="100" spans="1:5" ht="31.2" x14ac:dyDescent="0.3">
      <c r="A100" s="1" t="s">
        <v>188</v>
      </c>
      <c r="B100" s="14" t="s">
        <v>148</v>
      </c>
      <c r="C100" s="15">
        <f>C101</f>
        <v>29552500</v>
      </c>
      <c r="D100" s="15">
        <f>D101</f>
        <v>6410739.5</v>
      </c>
      <c r="E100" s="17">
        <f t="shared" si="1"/>
        <v>21.692714660350223</v>
      </c>
    </row>
    <row r="101" spans="1:5" ht="15.6" x14ac:dyDescent="0.3">
      <c r="A101" s="1" t="s">
        <v>189</v>
      </c>
      <c r="B101" s="14" t="s">
        <v>149</v>
      </c>
      <c r="C101" s="15">
        <f>SUM(C102:C106)</f>
        <v>29552500</v>
      </c>
      <c r="D101" s="15">
        <f>SUM(D102:D106)</f>
        <v>6410739.5</v>
      </c>
      <c r="E101" s="17">
        <f t="shared" si="1"/>
        <v>21.692714660350223</v>
      </c>
    </row>
    <row r="102" spans="1:5" ht="46.8" x14ac:dyDescent="0.3">
      <c r="A102" s="1" t="s">
        <v>290</v>
      </c>
      <c r="B102" s="16" t="s">
        <v>77</v>
      </c>
      <c r="C102" s="15">
        <v>1390000</v>
      </c>
      <c r="D102" s="15">
        <v>345600</v>
      </c>
      <c r="E102" s="17">
        <f t="shared" si="1"/>
        <v>24.863309352517987</v>
      </c>
    </row>
    <row r="103" spans="1:5" ht="46.8" x14ac:dyDescent="0.3">
      <c r="A103" s="1" t="s">
        <v>291</v>
      </c>
      <c r="B103" s="16" t="s">
        <v>78</v>
      </c>
      <c r="C103" s="15">
        <v>21971400</v>
      </c>
      <c r="D103" s="15">
        <v>5791349</v>
      </c>
      <c r="E103" s="17">
        <f t="shared" si="1"/>
        <v>26.358579790090754</v>
      </c>
    </row>
    <row r="104" spans="1:5" ht="62.4" x14ac:dyDescent="0.3">
      <c r="A104" s="1" t="s">
        <v>292</v>
      </c>
      <c r="B104" s="14" t="s">
        <v>79</v>
      </c>
      <c r="C104" s="15">
        <v>600000</v>
      </c>
      <c r="D104" s="15">
        <v>273790.5</v>
      </c>
      <c r="E104" s="17">
        <f t="shared" si="1"/>
        <v>45.631749999999997</v>
      </c>
    </row>
    <row r="105" spans="1:5" ht="46.8" x14ac:dyDescent="0.3">
      <c r="A105" s="1" t="s">
        <v>293</v>
      </c>
      <c r="B105" s="16" t="s">
        <v>80</v>
      </c>
      <c r="C105" s="15">
        <v>1591100</v>
      </c>
      <c r="D105" s="15">
        <v>0</v>
      </c>
      <c r="E105" s="17">
        <f t="shared" si="1"/>
        <v>0</v>
      </c>
    </row>
    <row r="106" spans="1:5" ht="46.8" x14ac:dyDescent="0.3">
      <c r="A106" s="1" t="s">
        <v>294</v>
      </c>
      <c r="B106" s="16" t="s">
        <v>81</v>
      </c>
      <c r="C106" s="15">
        <v>4000000</v>
      </c>
      <c r="D106" s="15">
        <v>0</v>
      </c>
      <c r="E106" s="17">
        <f t="shared" si="1"/>
        <v>0</v>
      </c>
    </row>
    <row r="107" spans="1:5" ht="31.2" x14ac:dyDescent="0.3">
      <c r="A107" s="1" t="s">
        <v>190</v>
      </c>
      <c r="B107" s="16" t="s">
        <v>150</v>
      </c>
      <c r="C107" s="15">
        <f>C108</f>
        <v>3228753</v>
      </c>
      <c r="D107" s="15">
        <f>D108</f>
        <v>0</v>
      </c>
      <c r="E107" s="17">
        <f t="shared" si="1"/>
        <v>0</v>
      </c>
    </row>
    <row r="108" spans="1:5" ht="15.6" x14ac:dyDescent="0.3">
      <c r="A108" s="1" t="s">
        <v>191</v>
      </c>
      <c r="B108" s="16" t="s">
        <v>151</v>
      </c>
      <c r="C108" s="15">
        <f>SUM(C109:C113)</f>
        <v>3228753</v>
      </c>
      <c r="D108" s="15">
        <f>SUM(D109:D113)</f>
        <v>0</v>
      </c>
      <c r="E108" s="17">
        <f t="shared" si="1"/>
        <v>0</v>
      </c>
    </row>
    <row r="109" spans="1:5" ht="93.6" x14ac:dyDescent="0.3">
      <c r="A109" s="1" t="s">
        <v>295</v>
      </c>
      <c r="B109" s="14" t="s">
        <v>82</v>
      </c>
      <c r="C109" s="15">
        <v>3000</v>
      </c>
      <c r="D109" s="15">
        <v>0</v>
      </c>
      <c r="E109" s="17">
        <f t="shared" si="1"/>
        <v>0</v>
      </c>
    </row>
    <row r="110" spans="1:5" ht="62.4" x14ac:dyDescent="0.3">
      <c r="A110" s="1" t="s">
        <v>296</v>
      </c>
      <c r="B110" s="16" t="s">
        <v>83</v>
      </c>
      <c r="C110" s="15">
        <v>5263</v>
      </c>
      <c r="D110" s="15">
        <v>0</v>
      </c>
      <c r="E110" s="17">
        <f t="shared" si="1"/>
        <v>0</v>
      </c>
    </row>
    <row r="111" spans="1:5" ht="109.2" x14ac:dyDescent="0.3">
      <c r="A111" s="1" t="s">
        <v>297</v>
      </c>
      <c r="B111" s="14" t="s">
        <v>84</v>
      </c>
      <c r="C111" s="15">
        <v>2377474</v>
      </c>
      <c r="D111" s="15">
        <v>0</v>
      </c>
      <c r="E111" s="17">
        <f t="shared" si="1"/>
        <v>0</v>
      </c>
    </row>
    <row r="112" spans="1:5" ht="78" x14ac:dyDescent="0.3">
      <c r="A112" s="1" t="s">
        <v>298</v>
      </c>
      <c r="B112" s="14" t="s">
        <v>85</v>
      </c>
      <c r="C112" s="15">
        <v>789474</v>
      </c>
      <c r="D112" s="15">
        <v>0</v>
      </c>
      <c r="E112" s="17">
        <f t="shared" si="1"/>
        <v>0</v>
      </c>
    </row>
    <row r="113" spans="1:5" ht="78" x14ac:dyDescent="0.3">
      <c r="A113" s="1" t="s">
        <v>299</v>
      </c>
      <c r="B113" s="14" t="s">
        <v>86</v>
      </c>
      <c r="C113" s="15">
        <v>53542</v>
      </c>
      <c r="D113" s="15">
        <v>0</v>
      </c>
      <c r="E113" s="17">
        <f t="shared" si="1"/>
        <v>0</v>
      </c>
    </row>
    <row r="114" spans="1:5" ht="15.6" x14ac:dyDescent="0.3">
      <c r="A114" s="1" t="s">
        <v>192</v>
      </c>
      <c r="B114" s="14" t="s">
        <v>152</v>
      </c>
      <c r="C114" s="15">
        <f>C115+C124</f>
        <v>191411613.50999999</v>
      </c>
      <c r="D114" s="15">
        <f>D115+D124</f>
        <v>12148946.960000001</v>
      </c>
      <c r="E114" s="17">
        <f t="shared" si="1"/>
        <v>6.347027088492359</v>
      </c>
    </row>
    <row r="115" spans="1:5" ht="15.6" x14ac:dyDescent="0.3">
      <c r="A115" s="1" t="s">
        <v>193</v>
      </c>
      <c r="B115" s="14" t="s">
        <v>153</v>
      </c>
      <c r="C115" s="15">
        <f>SUM(C116:C123)</f>
        <v>179435913.50999999</v>
      </c>
      <c r="D115" s="15">
        <f>SUM(D116:D123)</f>
        <v>10356306.640000001</v>
      </c>
      <c r="E115" s="17">
        <f t="shared" si="1"/>
        <v>5.7715907799153268</v>
      </c>
    </row>
    <row r="116" spans="1:5" ht="62.4" x14ac:dyDescent="0.3">
      <c r="A116" s="1" t="s">
        <v>300</v>
      </c>
      <c r="B116" s="14" t="s">
        <v>87</v>
      </c>
      <c r="C116" s="15">
        <v>20626100</v>
      </c>
      <c r="D116" s="15">
        <v>4310200.2</v>
      </c>
      <c r="E116" s="17">
        <f t="shared" si="1"/>
        <v>20.89682586625683</v>
      </c>
    </row>
    <row r="117" spans="1:5" ht="62.4" x14ac:dyDescent="0.3">
      <c r="A117" s="1" t="s">
        <v>301</v>
      </c>
      <c r="B117" s="14" t="s">
        <v>88</v>
      </c>
      <c r="C117" s="15">
        <v>235000</v>
      </c>
      <c r="D117" s="15">
        <v>0</v>
      </c>
      <c r="E117" s="17">
        <f t="shared" si="1"/>
        <v>0</v>
      </c>
    </row>
    <row r="118" spans="1:5" ht="62.4" x14ac:dyDescent="0.3">
      <c r="A118" s="1" t="s">
        <v>302</v>
      </c>
      <c r="B118" s="16" t="s">
        <v>89</v>
      </c>
      <c r="C118" s="15">
        <v>484458</v>
      </c>
      <c r="D118" s="15">
        <v>0</v>
      </c>
      <c r="E118" s="17">
        <f t="shared" si="1"/>
        <v>0</v>
      </c>
    </row>
    <row r="119" spans="1:5" ht="78" x14ac:dyDescent="0.3">
      <c r="A119" s="1" t="s">
        <v>303</v>
      </c>
      <c r="B119" s="14" t="s">
        <v>90</v>
      </c>
      <c r="C119" s="15">
        <v>821922.67</v>
      </c>
      <c r="D119" s="15">
        <v>0</v>
      </c>
      <c r="E119" s="17">
        <f t="shared" si="1"/>
        <v>0</v>
      </c>
    </row>
    <row r="120" spans="1:5" ht="62.4" x14ac:dyDescent="0.3">
      <c r="A120" s="1" t="s">
        <v>304</v>
      </c>
      <c r="B120" s="14" t="s">
        <v>91</v>
      </c>
      <c r="C120" s="15">
        <v>38078206.439999998</v>
      </c>
      <c r="D120" s="15">
        <v>6046106.4400000004</v>
      </c>
      <c r="E120" s="17">
        <f t="shared" si="1"/>
        <v>15.878128213645979</v>
      </c>
    </row>
    <row r="121" spans="1:5" ht="78" x14ac:dyDescent="0.3">
      <c r="A121" s="1" t="s">
        <v>305</v>
      </c>
      <c r="B121" s="14" t="s">
        <v>92</v>
      </c>
      <c r="C121" s="15">
        <v>6164410.8200000003</v>
      </c>
      <c r="D121" s="15">
        <v>0</v>
      </c>
      <c r="E121" s="17">
        <f t="shared" si="1"/>
        <v>0</v>
      </c>
    </row>
    <row r="122" spans="1:5" ht="62.4" x14ac:dyDescent="0.3">
      <c r="A122" s="1" t="s">
        <v>306</v>
      </c>
      <c r="B122" s="14" t="s">
        <v>93</v>
      </c>
      <c r="C122" s="15">
        <v>40869112.079999998</v>
      </c>
      <c r="D122" s="15">
        <v>0</v>
      </c>
      <c r="E122" s="17">
        <f t="shared" si="1"/>
        <v>0</v>
      </c>
    </row>
    <row r="123" spans="1:5" ht="46.8" x14ac:dyDescent="0.3">
      <c r="A123" s="1" t="s">
        <v>307</v>
      </c>
      <c r="B123" s="16" t="s">
        <v>94</v>
      </c>
      <c r="C123" s="15">
        <v>72156703.5</v>
      </c>
      <c r="D123" s="15">
        <v>0</v>
      </c>
      <c r="E123" s="17">
        <f t="shared" si="1"/>
        <v>0</v>
      </c>
    </row>
    <row r="124" spans="1:5" ht="15.6" x14ac:dyDescent="0.3">
      <c r="A124" s="1" t="s">
        <v>194</v>
      </c>
      <c r="B124" s="16" t="s">
        <v>154</v>
      </c>
      <c r="C124" s="15">
        <f>C125+C126</f>
        <v>11975700</v>
      </c>
      <c r="D124" s="15">
        <f>D125+D126</f>
        <v>1792640.32</v>
      </c>
      <c r="E124" s="17">
        <f t="shared" si="1"/>
        <v>14.968981520913182</v>
      </c>
    </row>
    <row r="125" spans="1:5" ht="93.6" x14ac:dyDescent="0.3">
      <c r="A125" s="1" t="s">
        <v>308</v>
      </c>
      <c r="B125" s="14" t="s">
        <v>95</v>
      </c>
      <c r="C125" s="15">
        <v>11975600</v>
      </c>
      <c r="D125" s="15">
        <v>1792640.32</v>
      </c>
      <c r="E125" s="17">
        <f t="shared" si="1"/>
        <v>14.96910651658372</v>
      </c>
    </row>
    <row r="126" spans="1:5" ht="62.4" x14ac:dyDescent="0.3">
      <c r="A126" s="1" t="s">
        <v>309</v>
      </c>
      <c r="B126" s="16" t="s">
        <v>96</v>
      </c>
      <c r="C126" s="15">
        <v>100</v>
      </c>
      <c r="D126" s="15">
        <v>0</v>
      </c>
      <c r="E126" s="17">
        <f t="shared" si="1"/>
        <v>0</v>
      </c>
    </row>
    <row r="127" spans="1:5" ht="15.6" x14ac:dyDescent="0.3">
      <c r="A127" s="1" t="s">
        <v>195</v>
      </c>
      <c r="B127" s="16" t="s">
        <v>155</v>
      </c>
      <c r="C127" s="15">
        <f>C128+C130</f>
        <v>7917300</v>
      </c>
      <c r="D127" s="15">
        <f>D128+D130</f>
        <v>1400126.48</v>
      </c>
      <c r="E127" s="17">
        <f t="shared" si="1"/>
        <v>17.684393416947696</v>
      </c>
    </row>
    <row r="128" spans="1:5" ht="15.6" x14ac:dyDescent="0.3">
      <c r="A128" s="1" t="s">
        <v>196</v>
      </c>
      <c r="B128" s="16" t="s">
        <v>156</v>
      </c>
      <c r="C128" s="15">
        <f>C129</f>
        <v>1305200</v>
      </c>
      <c r="D128" s="15">
        <f>D129</f>
        <v>175388.68</v>
      </c>
      <c r="E128" s="17">
        <f t="shared" si="1"/>
        <v>13.437686178363469</v>
      </c>
    </row>
    <row r="129" spans="1:5" ht="62.4" x14ac:dyDescent="0.3">
      <c r="A129" s="1" t="s">
        <v>310</v>
      </c>
      <c r="B129" s="14" t="s">
        <v>97</v>
      </c>
      <c r="C129" s="15">
        <v>1305200</v>
      </c>
      <c r="D129" s="15">
        <v>175388.68</v>
      </c>
      <c r="E129" s="17">
        <f t="shared" si="1"/>
        <v>13.437686178363469</v>
      </c>
    </row>
    <row r="130" spans="1:5" ht="31.2" x14ac:dyDescent="0.3">
      <c r="A130" s="1" t="s">
        <v>197</v>
      </c>
      <c r="B130" s="14" t="s">
        <v>147</v>
      </c>
      <c r="C130" s="15">
        <f>C131</f>
        <v>6612100</v>
      </c>
      <c r="D130" s="15">
        <f>D131</f>
        <v>1224737.8</v>
      </c>
      <c r="E130" s="17">
        <f t="shared" si="1"/>
        <v>18.522675095657959</v>
      </c>
    </row>
    <row r="131" spans="1:5" ht="62.4" x14ac:dyDescent="0.3">
      <c r="A131" s="1" t="s">
        <v>311</v>
      </c>
      <c r="B131" s="14" t="s">
        <v>98</v>
      </c>
      <c r="C131" s="15">
        <v>6612100</v>
      </c>
      <c r="D131" s="15">
        <v>1224737.8</v>
      </c>
      <c r="E131" s="17">
        <f t="shared" si="1"/>
        <v>18.522675095657959</v>
      </c>
    </row>
    <row r="132" spans="1:5" ht="46.8" x14ac:dyDescent="0.3">
      <c r="A132" s="1" t="s">
        <v>198</v>
      </c>
      <c r="B132" s="14" t="s">
        <v>157</v>
      </c>
      <c r="C132" s="15">
        <f>C133+C135+C138+C140</f>
        <v>136457196.32999998</v>
      </c>
      <c r="D132" s="15">
        <f>D133+D135+D138+D140</f>
        <v>24411923.170000002</v>
      </c>
      <c r="E132" s="17">
        <f t="shared" si="1"/>
        <v>17.889802682860093</v>
      </c>
    </row>
    <row r="133" spans="1:5" ht="15.6" x14ac:dyDescent="0.3">
      <c r="A133" s="1" t="s">
        <v>199</v>
      </c>
      <c r="B133" s="14" t="s">
        <v>158</v>
      </c>
      <c r="C133" s="15">
        <f>C134</f>
        <v>11235300</v>
      </c>
      <c r="D133" s="15">
        <f>D134</f>
        <v>2110268.17</v>
      </c>
      <c r="E133" s="17">
        <f t="shared" si="1"/>
        <v>18.782481731684957</v>
      </c>
    </row>
    <row r="134" spans="1:5" ht="78" x14ac:dyDescent="0.3">
      <c r="A134" s="1" t="s">
        <v>312</v>
      </c>
      <c r="B134" s="14" t="s">
        <v>99</v>
      </c>
      <c r="C134" s="15">
        <v>11235300</v>
      </c>
      <c r="D134" s="15">
        <v>2110268.17</v>
      </c>
      <c r="E134" s="17">
        <f t="shared" si="1"/>
        <v>18.782481731684957</v>
      </c>
    </row>
    <row r="135" spans="1:5" ht="15.6" x14ac:dyDescent="0.3">
      <c r="A135" s="1" t="s">
        <v>200</v>
      </c>
      <c r="B135" s="14" t="s">
        <v>159</v>
      </c>
      <c r="C135" s="15">
        <f>C136+C137</f>
        <v>27651100</v>
      </c>
      <c r="D135" s="15">
        <f>D136+D137</f>
        <v>0</v>
      </c>
      <c r="E135" s="17">
        <f t="shared" si="1"/>
        <v>0</v>
      </c>
    </row>
    <row r="136" spans="1:5" ht="78" x14ac:dyDescent="0.3">
      <c r="A136" s="1" t="s">
        <v>313</v>
      </c>
      <c r="B136" s="14" t="s">
        <v>100</v>
      </c>
      <c r="C136" s="15">
        <v>27501100</v>
      </c>
      <c r="D136" s="15">
        <v>0</v>
      </c>
      <c r="E136" s="17">
        <f t="shared" si="1"/>
        <v>0</v>
      </c>
    </row>
    <row r="137" spans="1:5" ht="93.6" x14ac:dyDescent="0.3">
      <c r="A137" s="1" t="s">
        <v>314</v>
      </c>
      <c r="B137" s="14" t="s">
        <v>101</v>
      </c>
      <c r="C137" s="15">
        <v>150000</v>
      </c>
      <c r="D137" s="15">
        <v>0</v>
      </c>
      <c r="E137" s="17">
        <f t="shared" ref="E137:E174" si="2">D137*100/C137</f>
        <v>0</v>
      </c>
    </row>
    <row r="138" spans="1:5" ht="31.2" x14ac:dyDescent="0.3">
      <c r="A138" s="1" t="s">
        <v>201</v>
      </c>
      <c r="B138" s="14" t="s">
        <v>160</v>
      </c>
      <c r="C138" s="15">
        <f>C139</f>
        <v>6415096.3300000001</v>
      </c>
      <c r="D138" s="15">
        <f>D139</f>
        <v>0</v>
      </c>
      <c r="E138" s="17">
        <f t="shared" si="2"/>
        <v>0</v>
      </c>
    </row>
    <row r="139" spans="1:5" ht="124.8" x14ac:dyDescent="0.3">
      <c r="A139" s="1" t="s">
        <v>315</v>
      </c>
      <c r="B139" s="14" t="s">
        <v>161</v>
      </c>
      <c r="C139" s="15">
        <v>6415096.3300000001</v>
      </c>
      <c r="D139" s="15">
        <v>0</v>
      </c>
      <c r="E139" s="17">
        <f t="shared" si="2"/>
        <v>0</v>
      </c>
    </row>
    <row r="140" spans="1:5" ht="15.6" x14ac:dyDescent="0.3">
      <c r="A140" s="1" t="s">
        <v>202</v>
      </c>
      <c r="B140" s="14" t="s">
        <v>154</v>
      </c>
      <c r="C140" s="15">
        <f>C141</f>
        <v>91155700</v>
      </c>
      <c r="D140" s="15">
        <f>D141</f>
        <v>22301655</v>
      </c>
      <c r="E140" s="17">
        <f t="shared" si="2"/>
        <v>24.465453065469301</v>
      </c>
    </row>
    <row r="141" spans="1:5" ht="78" x14ac:dyDescent="0.3">
      <c r="A141" s="1" t="s">
        <v>316</v>
      </c>
      <c r="B141" s="14" t="s">
        <v>102</v>
      </c>
      <c r="C141" s="15">
        <v>91155700</v>
      </c>
      <c r="D141" s="15">
        <v>22301655</v>
      </c>
      <c r="E141" s="17">
        <f t="shared" si="2"/>
        <v>24.465453065469301</v>
      </c>
    </row>
    <row r="142" spans="1:5" ht="31.2" x14ac:dyDescent="0.3">
      <c r="A142" s="1" t="s">
        <v>203</v>
      </c>
      <c r="B142" s="14" t="s">
        <v>162</v>
      </c>
      <c r="C142" s="15">
        <f>C143</f>
        <v>3985848</v>
      </c>
      <c r="D142" s="15">
        <f>D143</f>
        <v>0</v>
      </c>
      <c r="E142" s="17">
        <f t="shared" si="2"/>
        <v>0</v>
      </c>
    </row>
    <row r="143" spans="1:5" ht="15.6" x14ac:dyDescent="0.3">
      <c r="A143" s="1" t="s">
        <v>204</v>
      </c>
      <c r="B143" s="14" t="s">
        <v>163</v>
      </c>
      <c r="C143" s="15">
        <f>C144</f>
        <v>3985848</v>
      </c>
      <c r="D143" s="15">
        <f>D144</f>
        <v>0</v>
      </c>
      <c r="E143" s="17">
        <f t="shared" si="2"/>
        <v>0</v>
      </c>
    </row>
    <row r="144" spans="1:5" ht="62.4" x14ac:dyDescent="0.3">
      <c r="A144" s="1" t="s">
        <v>317</v>
      </c>
      <c r="B144" s="14" t="s">
        <v>103</v>
      </c>
      <c r="C144" s="15">
        <v>3985848</v>
      </c>
      <c r="D144" s="15">
        <v>0</v>
      </c>
      <c r="E144" s="17">
        <f t="shared" si="2"/>
        <v>0</v>
      </c>
    </row>
    <row r="145" spans="1:5" ht="31.2" x14ac:dyDescent="0.3">
      <c r="A145" s="1" t="s">
        <v>206</v>
      </c>
      <c r="B145" s="14" t="s">
        <v>205</v>
      </c>
      <c r="C145" s="15">
        <f>C146+C154+C159</f>
        <v>39053306.629999995</v>
      </c>
      <c r="D145" s="15">
        <f>D146+D154+D159</f>
        <v>6967648.8300000001</v>
      </c>
      <c r="E145" s="17">
        <f t="shared" si="2"/>
        <v>17.84137997843078</v>
      </c>
    </row>
    <row r="146" spans="1:5" ht="15.6" x14ac:dyDescent="0.3">
      <c r="A146" s="1" t="s">
        <v>207</v>
      </c>
      <c r="B146" s="14" t="s">
        <v>164</v>
      </c>
      <c r="C146" s="15">
        <f>SUM(C147:C153)</f>
        <v>4445000</v>
      </c>
      <c r="D146" s="15">
        <f>SUM(D147:D153)</f>
        <v>222830.29</v>
      </c>
      <c r="E146" s="17">
        <f t="shared" si="2"/>
        <v>5.0130548931383574</v>
      </c>
    </row>
    <row r="147" spans="1:5" ht="62.4" x14ac:dyDescent="0.3">
      <c r="A147" s="1" t="s">
        <v>318</v>
      </c>
      <c r="B147" s="14" t="s">
        <v>104</v>
      </c>
      <c r="C147" s="15">
        <v>2743700</v>
      </c>
      <c r="D147" s="15">
        <v>128964.74</v>
      </c>
      <c r="E147" s="17">
        <f t="shared" si="2"/>
        <v>4.7003950869264131</v>
      </c>
    </row>
    <row r="148" spans="1:5" ht="62.4" x14ac:dyDescent="0.3">
      <c r="A148" s="1" t="s">
        <v>319</v>
      </c>
      <c r="B148" s="16" t="s">
        <v>105</v>
      </c>
      <c r="C148" s="15">
        <v>450000</v>
      </c>
      <c r="D148" s="15">
        <v>48000</v>
      </c>
      <c r="E148" s="17">
        <f t="shared" si="2"/>
        <v>10.666666666666666</v>
      </c>
    </row>
    <row r="149" spans="1:5" ht="78" x14ac:dyDescent="0.3">
      <c r="A149" s="1" t="s">
        <v>320</v>
      </c>
      <c r="B149" s="14" t="s">
        <v>106</v>
      </c>
      <c r="C149" s="15">
        <v>309400</v>
      </c>
      <c r="D149" s="15">
        <v>42570.1</v>
      </c>
      <c r="E149" s="17">
        <f t="shared" si="2"/>
        <v>13.758920491273432</v>
      </c>
    </row>
    <row r="150" spans="1:5" ht="62.4" x14ac:dyDescent="0.3">
      <c r="A150" s="1" t="s">
        <v>321</v>
      </c>
      <c r="B150" s="14" t="s">
        <v>107</v>
      </c>
      <c r="C150" s="15">
        <v>172800</v>
      </c>
      <c r="D150" s="15">
        <v>3295.45</v>
      </c>
      <c r="E150" s="17">
        <f t="shared" si="2"/>
        <v>1.9070891203703704</v>
      </c>
    </row>
    <row r="151" spans="1:5" ht="62.4" x14ac:dyDescent="0.3">
      <c r="A151" s="1" t="s">
        <v>322</v>
      </c>
      <c r="B151" s="16" t="s">
        <v>108</v>
      </c>
      <c r="C151" s="15">
        <v>689000</v>
      </c>
      <c r="D151" s="15">
        <v>0</v>
      </c>
      <c r="E151" s="17">
        <f t="shared" si="2"/>
        <v>0</v>
      </c>
    </row>
    <row r="152" spans="1:5" ht="62.4" x14ac:dyDescent="0.3">
      <c r="A152" s="1" t="s">
        <v>323</v>
      </c>
      <c r="B152" s="16" t="s">
        <v>109</v>
      </c>
      <c r="C152" s="15">
        <v>60000</v>
      </c>
      <c r="D152" s="15">
        <v>0</v>
      </c>
      <c r="E152" s="17">
        <f t="shared" si="2"/>
        <v>0</v>
      </c>
    </row>
    <row r="153" spans="1:5" ht="62.4" x14ac:dyDescent="0.3">
      <c r="A153" s="1" t="s">
        <v>324</v>
      </c>
      <c r="B153" s="16" t="s">
        <v>110</v>
      </c>
      <c r="C153" s="15">
        <v>20100</v>
      </c>
      <c r="D153" s="15">
        <v>0</v>
      </c>
      <c r="E153" s="17">
        <f t="shared" si="2"/>
        <v>0</v>
      </c>
    </row>
    <row r="154" spans="1:5" ht="15.6" x14ac:dyDescent="0.3">
      <c r="A154" s="1" t="s">
        <v>208</v>
      </c>
      <c r="B154" s="16" t="s">
        <v>165</v>
      </c>
      <c r="C154" s="15">
        <f>SUM(C155:C158)</f>
        <v>2511449.75</v>
      </c>
      <c r="D154" s="15">
        <f>SUM(D155:D158)</f>
        <v>50000</v>
      </c>
      <c r="E154" s="17">
        <f t="shared" si="2"/>
        <v>1.9908819597127116</v>
      </c>
    </row>
    <row r="155" spans="1:5" ht="62.4" x14ac:dyDescent="0.3">
      <c r="A155" s="1" t="s">
        <v>325</v>
      </c>
      <c r="B155" s="16" t="s">
        <v>111</v>
      </c>
      <c r="C155" s="15">
        <v>807700</v>
      </c>
      <c r="D155" s="15">
        <v>0</v>
      </c>
      <c r="E155" s="17">
        <f t="shared" si="2"/>
        <v>0</v>
      </c>
    </row>
    <row r="156" spans="1:5" ht="62.4" x14ac:dyDescent="0.3">
      <c r="A156" s="1" t="s">
        <v>326</v>
      </c>
      <c r="B156" s="16" t="s">
        <v>112</v>
      </c>
      <c r="C156" s="15">
        <v>350000</v>
      </c>
      <c r="D156" s="15">
        <v>50000</v>
      </c>
      <c r="E156" s="17">
        <f t="shared" si="2"/>
        <v>14.285714285714286</v>
      </c>
    </row>
    <row r="157" spans="1:5" ht="78" x14ac:dyDescent="0.3">
      <c r="A157" s="1" t="s">
        <v>327</v>
      </c>
      <c r="B157" s="14" t="s">
        <v>113</v>
      </c>
      <c r="C157" s="15">
        <v>804000</v>
      </c>
      <c r="D157" s="15">
        <v>0</v>
      </c>
      <c r="E157" s="17">
        <f t="shared" si="2"/>
        <v>0</v>
      </c>
    </row>
    <row r="158" spans="1:5" ht="46.8" x14ac:dyDescent="0.3">
      <c r="A158" s="1" t="s">
        <v>328</v>
      </c>
      <c r="B158" s="16" t="s">
        <v>114</v>
      </c>
      <c r="C158" s="15">
        <v>549749.75</v>
      </c>
      <c r="D158" s="15">
        <v>0</v>
      </c>
      <c r="E158" s="17">
        <f t="shared" si="2"/>
        <v>0</v>
      </c>
    </row>
    <row r="159" spans="1:5" ht="31.2" x14ac:dyDescent="0.3">
      <c r="A159" s="1" t="s">
        <v>209</v>
      </c>
      <c r="B159" s="16" t="s">
        <v>147</v>
      </c>
      <c r="C159" s="15">
        <f>C160+C161</f>
        <v>32096856.879999999</v>
      </c>
      <c r="D159" s="15">
        <f>D160+D161</f>
        <v>6694818.54</v>
      </c>
      <c r="E159" s="17">
        <f t="shared" si="2"/>
        <v>20.858174883072852</v>
      </c>
    </row>
    <row r="160" spans="1:5" ht="124.8" x14ac:dyDescent="0.3">
      <c r="A160" s="1" t="s">
        <v>329</v>
      </c>
      <c r="B160" s="14" t="s">
        <v>115</v>
      </c>
      <c r="C160" s="15">
        <v>846356.88</v>
      </c>
      <c r="D160" s="15">
        <v>137231.82999999999</v>
      </c>
      <c r="E160" s="17">
        <f t="shared" si="2"/>
        <v>16.21441654730803</v>
      </c>
    </row>
    <row r="161" spans="1:5" ht="62.4" x14ac:dyDescent="0.3">
      <c r="A161" s="1" t="s">
        <v>330</v>
      </c>
      <c r="B161" s="14" t="s">
        <v>116</v>
      </c>
      <c r="C161" s="15">
        <v>31250500</v>
      </c>
      <c r="D161" s="15">
        <v>6557586.71</v>
      </c>
      <c r="E161" s="17">
        <f t="shared" si="2"/>
        <v>20.983941728932336</v>
      </c>
    </row>
    <row r="162" spans="1:5" ht="31.2" x14ac:dyDescent="0.3">
      <c r="A162" s="1" t="s">
        <v>210</v>
      </c>
      <c r="B162" s="14" t="s">
        <v>166</v>
      </c>
      <c r="C162" s="15">
        <f>C163+C166+C170+C172</f>
        <v>70000</v>
      </c>
      <c r="D162" s="15">
        <f>D163+D166+D170+D172</f>
        <v>0</v>
      </c>
      <c r="E162" s="17">
        <f t="shared" si="2"/>
        <v>0</v>
      </c>
    </row>
    <row r="163" spans="1:5" ht="31.2" x14ac:dyDescent="0.3">
      <c r="A163" s="1" t="s">
        <v>211</v>
      </c>
      <c r="B163" s="14" t="s">
        <v>167</v>
      </c>
      <c r="C163" s="15">
        <f>C164+C165</f>
        <v>5000</v>
      </c>
      <c r="D163" s="15">
        <f>D164+D165</f>
        <v>0</v>
      </c>
      <c r="E163" s="17">
        <f t="shared" si="2"/>
        <v>0</v>
      </c>
    </row>
    <row r="164" spans="1:5" ht="78" x14ac:dyDescent="0.3">
      <c r="A164" s="1" t="s">
        <v>331</v>
      </c>
      <c r="B164" s="14" t="s">
        <v>117</v>
      </c>
      <c r="C164" s="15">
        <v>2000</v>
      </c>
      <c r="D164" s="15">
        <v>0</v>
      </c>
      <c r="E164" s="17">
        <f t="shared" si="2"/>
        <v>0</v>
      </c>
    </row>
    <row r="165" spans="1:5" ht="78" x14ac:dyDescent="0.3">
      <c r="A165" s="1" t="s">
        <v>332</v>
      </c>
      <c r="B165" s="14" t="s">
        <v>118</v>
      </c>
      <c r="C165" s="15">
        <v>3000</v>
      </c>
      <c r="D165" s="15">
        <v>0</v>
      </c>
      <c r="E165" s="17">
        <f t="shared" si="2"/>
        <v>0</v>
      </c>
    </row>
    <row r="166" spans="1:5" ht="31.2" x14ac:dyDescent="0.3">
      <c r="A166" s="1" t="s">
        <v>212</v>
      </c>
      <c r="B166" s="14" t="s">
        <v>168</v>
      </c>
      <c r="C166" s="15">
        <f>SUM(C167:C169)</f>
        <v>59000</v>
      </c>
      <c r="D166" s="15">
        <f>SUM(D167:D169)</f>
        <v>0</v>
      </c>
      <c r="E166" s="17">
        <f t="shared" si="2"/>
        <v>0</v>
      </c>
    </row>
    <row r="167" spans="1:5" ht="78" x14ac:dyDescent="0.3">
      <c r="A167" s="1" t="s">
        <v>333</v>
      </c>
      <c r="B167" s="14" t="s">
        <v>119</v>
      </c>
      <c r="C167" s="15">
        <v>2000</v>
      </c>
      <c r="D167" s="15">
        <v>0</v>
      </c>
      <c r="E167" s="17">
        <f t="shared" si="2"/>
        <v>0</v>
      </c>
    </row>
    <row r="168" spans="1:5" ht="78" x14ac:dyDescent="0.3">
      <c r="A168" s="1" t="s">
        <v>334</v>
      </c>
      <c r="B168" s="14" t="s">
        <v>120</v>
      </c>
      <c r="C168" s="15">
        <v>2000</v>
      </c>
      <c r="D168" s="15">
        <v>0</v>
      </c>
      <c r="E168" s="17">
        <f t="shared" si="2"/>
        <v>0</v>
      </c>
    </row>
    <row r="169" spans="1:5" ht="78" x14ac:dyDescent="0.3">
      <c r="A169" s="1" t="s">
        <v>335</v>
      </c>
      <c r="B169" s="14" t="s">
        <v>121</v>
      </c>
      <c r="C169" s="15">
        <v>55000</v>
      </c>
      <c r="D169" s="15">
        <v>0</v>
      </c>
      <c r="E169" s="17">
        <f t="shared" si="2"/>
        <v>0</v>
      </c>
    </row>
    <row r="170" spans="1:5" ht="15.6" x14ac:dyDescent="0.3">
      <c r="A170" s="1" t="s">
        <v>213</v>
      </c>
      <c r="B170" s="14" t="s">
        <v>169</v>
      </c>
      <c r="C170" s="15">
        <f>C171</f>
        <v>2000</v>
      </c>
      <c r="D170" s="15">
        <f>D171</f>
        <v>0</v>
      </c>
      <c r="E170" s="17">
        <f t="shared" si="2"/>
        <v>0</v>
      </c>
    </row>
    <row r="171" spans="1:5" ht="78" x14ac:dyDescent="0.3">
      <c r="A171" s="1" t="s">
        <v>336</v>
      </c>
      <c r="B171" s="14" t="s">
        <v>122</v>
      </c>
      <c r="C171" s="15">
        <v>2000</v>
      </c>
      <c r="D171" s="15">
        <v>0</v>
      </c>
      <c r="E171" s="17">
        <f t="shared" si="2"/>
        <v>0</v>
      </c>
    </row>
    <row r="172" spans="1:5" ht="31.2" x14ac:dyDescent="0.3">
      <c r="A172" s="1" t="s">
        <v>214</v>
      </c>
      <c r="B172" s="14" t="s">
        <v>170</v>
      </c>
      <c r="C172" s="15">
        <f>C173</f>
        <v>4000</v>
      </c>
      <c r="D172" s="15">
        <f>D173</f>
        <v>0</v>
      </c>
      <c r="E172" s="17">
        <f t="shared" si="2"/>
        <v>0</v>
      </c>
    </row>
    <row r="173" spans="1:5" ht="78" x14ac:dyDescent="0.3">
      <c r="A173" s="1" t="s">
        <v>337</v>
      </c>
      <c r="B173" s="14" t="s">
        <v>123</v>
      </c>
      <c r="C173" s="15">
        <v>4000</v>
      </c>
      <c r="D173" s="15">
        <v>0</v>
      </c>
      <c r="E173" s="17">
        <f t="shared" si="2"/>
        <v>0</v>
      </c>
    </row>
    <row r="174" spans="1:5" ht="15.6" x14ac:dyDescent="0.3">
      <c r="A174" s="18" t="s">
        <v>124</v>
      </c>
      <c r="B174" s="19"/>
      <c r="C174" s="20">
        <f>C8+C48+C76+C84+C87+C100+C107+C114+C127+C132+C142+C145+C162</f>
        <v>2592034873.5999994</v>
      </c>
      <c r="D174" s="20">
        <f>D8+D48+D76+D84+D87+D100+D107+D114+D127+D132+D142+D145+D162</f>
        <v>559759518.50999999</v>
      </c>
      <c r="E174" s="17">
        <f t="shared" si="2"/>
        <v>21.595369885304315</v>
      </c>
    </row>
  </sheetData>
  <mergeCells count="1">
    <mergeCell ref="A5:E5"/>
  </mergeCells>
  <pageMargins left="0.8" right="0.8" top="1.2" bottom="0.59" header="0.51181102362204722" footer="0.51181102362204722"/>
  <pageSetup paperSize="9" scale="94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dc:description>POI HSSF rep:2.56.0.208 (p7)</dc:description>
  <cp:lastModifiedBy>ADMIN</cp:lastModifiedBy>
  <cp:lastPrinted>2024-04-15T01:30:07Z</cp:lastPrinted>
  <dcterms:created xsi:type="dcterms:W3CDTF">2024-04-11T02:36:44Z</dcterms:created>
  <dcterms:modified xsi:type="dcterms:W3CDTF">2024-04-15T01:34:08Z</dcterms:modified>
</cp:coreProperties>
</file>