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5480" windowHeight="1005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L21" i="1"/>
  <c r="L20"/>
  <c r="L8"/>
  <c r="K8"/>
  <c r="K7"/>
  <c r="M27"/>
  <c r="K20"/>
  <c r="K21"/>
  <c r="M26"/>
  <c r="L7"/>
  <c r="M22"/>
  <c r="K29" l="1"/>
  <c r="L29"/>
  <c r="M11" l="1"/>
  <c r="M21" l="1"/>
  <c r="M28"/>
  <c r="M23"/>
  <c r="M24"/>
  <c r="M25"/>
  <c r="M12"/>
  <c r="M13"/>
  <c r="M14"/>
  <c r="M15"/>
  <c r="M16"/>
  <c r="M17"/>
  <c r="M18"/>
  <c r="M9"/>
  <c r="M10"/>
  <c r="M8" l="1"/>
  <c r="M20"/>
  <c r="M7" l="1"/>
  <c r="M29"/>
</calcChain>
</file>

<file path=xl/sharedStrings.xml><?xml version="1.0" encoding="utf-8"?>
<sst xmlns="http://schemas.openxmlformats.org/spreadsheetml/2006/main" count="210" uniqueCount="75">
  <si>
    <t>№ п/п</t>
  </si>
  <si>
    <t>Налоги на прибыль, доходы</t>
  </si>
  <si>
    <t>Налог на прибыль  организаций</t>
  </si>
  <si>
    <t>Налог на доходы физических лиц</t>
  </si>
  <si>
    <t>Налоги на совокупный доход</t>
  </si>
  <si>
    <t xml:space="preserve">Доходы от  использования имущества, находящегося в государственной и муниципальной собственности  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</si>
  <si>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</si>
  <si>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</si>
  <si>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</si>
  <si>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</si>
  <si>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</si>
  <si>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 xml:space="preserve"> </t>
  </si>
  <si>
    <t>Всего  доходов:</t>
  </si>
  <si>
    <t>000</t>
  </si>
  <si>
    <t>00</t>
  </si>
  <si>
    <t>0000</t>
  </si>
  <si>
    <t>01</t>
  </si>
  <si>
    <t>02</t>
  </si>
  <si>
    <t>05</t>
  </si>
  <si>
    <t>08</t>
  </si>
  <si>
    <t>03</t>
  </si>
  <si>
    <t>2</t>
  </si>
  <si>
    <t>18</t>
  </si>
  <si>
    <t>19</t>
  </si>
  <si>
    <t>7.</t>
  </si>
  <si>
    <t>1</t>
  </si>
  <si>
    <t>5.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</si>
  <si>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</si>
  <si>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</si>
  <si>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</si>
  <si>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</si>
  <si>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</si>
  <si>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</si>
  <si>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</si>
  <si>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</si>
  <si>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</si>
  <si>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</si>
  <si>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</si>
  <si>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</si>
  <si>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Налоговые и неналоговые доходы</t>
  </si>
  <si>
    <t>Налог на товары (работы, услуги), реализуемые на территории Российской Федерации</t>
  </si>
  <si>
    <t>Иные межбюджетные трансферты</t>
  </si>
  <si>
    <t>Возврат остатков субсидий, субвенций и иных межбюджетных трансфертов, имеющих целевое назначение, прошлых лет</t>
  </si>
  <si>
    <t>%  исполнения</t>
  </si>
  <si>
    <t>Приложение  1
 к постановлению администрации Емельяновского района</t>
  </si>
  <si>
    <t>Код бюджетной классификации</t>
  </si>
  <si>
    <t>Наименование  кода классификации доходов бюджета</t>
  </si>
  <si>
    <t xml:space="preserve">Государственная пошлина </t>
  </si>
  <si>
    <t xml:space="preserve"> Доходы от оказания платных услуг (работ) и компенсации затрат государства</t>
  </si>
  <si>
    <t>от</t>
  </si>
  <si>
    <t>№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</si>
  <si>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</si>
  <si>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тыс.руб.</t>
  </si>
  <si>
    <t>Безвозмездные поступления от других бюджетов бюджетной системы Российской Федерации</t>
  </si>
  <si>
    <t>20</t>
  </si>
  <si>
    <t>30</t>
  </si>
  <si>
    <t>40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</si>
  <si>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</si>
  <si>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</si>
  <si>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150</t>
  </si>
  <si>
    <t>10</t>
  </si>
  <si>
    <t>Дотации бюджетам бюджетной системы Российской Федерации</t>
  </si>
  <si>
    <t>1.</t>
  </si>
  <si>
    <t>2.</t>
  </si>
  <si>
    <t>3.</t>
  </si>
  <si>
    <t>4.</t>
  </si>
  <si>
    <t>6.</t>
  </si>
  <si>
    <t>8.</t>
  </si>
  <si>
    <t>21.</t>
  </si>
  <si>
    <t>90</t>
  </si>
  <si>
    <t>Прочие безвозмездные поступления от других бюджетов бюджетной системы Российской Федерации</t>
  </si>
  <si>
    <t>План на 2024 год</t>
  </si>
  <si>
    <t>22.</t>
  </si>
  <si>
    <t xml:space="preserve">Отчет об исполнении  районного бюджета по доходам за 9 месяцев 2024 года </t>
  </si>
  <si>
    <t xml:space="preserve"> Исполнено за 9 месяцев 2024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</si>
</sst>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#,##0.00000"/>
  </numFmts>
  <fonts count="6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3" fillId="0" borderId="0" xfId="0" applyFont="1" applyAlignment="1">
      <alignment horizontal="left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64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165" fontId="1" fillId="0" borderId="1" xfId="0" applyNumberFormat="1" applyFont="1" applyBorder="1" applyAlignment="1">
      <alignment horizontal="center" vertical="top" wrapText="1"/>
    </xf>
    <xf numFmtId="0" fontId="4" fillId="0" borderId="0" xfId="0" applyFont="1" applyFill="1"/>
    <xf numFmtId="0" fontId="1" fillId="0" borderId="0" xfId="0" applyFont="1" applyAlignment="1">
      <alignment horizontal="left"/>
    </xf>
    <xf numFmtId="49" fontId="1" fillId="0" borderId="1" xfId="0" applyNumberFormat="1" applyFont="1" applyFill="1" applyBorder="1" applyAlignment="1">
      <alignment horizontal="center" vertical="top" wrapText="1"/>
    </xf>
    <xf numFmtId="4" fontId="4" fillId="0" borderId="0" xfId="0" applyNumberFormat="1" applyFont="1"/>
    <xf numFmtId="0" fontId="1" fillId="2" borderId="1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166" fontId="4" fillId="0" borderId="0" xfId="0" applyNumberFormat="1" applyFont="1" applyAlignment="1">
      <alignment vertical="top"/>
    </xf>
    <xf numFmtId="0" fontId="1" fillId="2" borderId="1" xfId="0" applyFont="1" applyFill="1" applyBorder="1" applyAlignment="1">
      <alignment horizontal="center" vertical="top" wrapText="1"/>
    </xf>
    <xf numFmtId="166" fontId="5" fillId="0" borderId="0" xfId="0" applyNumberFormat="1" applyFont="1"/>
    <xf numFmtId="0" fontId="1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1"/>
  <sheetViews>
    <sheetView tabSelected="1" workbookViewId="0">
      <selection activeCell="L7" sqref="L7"/>
    </sheetView>
  </sheetViews>
  <sheetFormatPr defaultColWidth="9.140625" defaultRowHeight="15.75"/>
  <cols>
    <col min="1" max="1" width="4.28515625" style="2" customWidth="1"/>
    <col min="2" max="2" width="4.5703125" style="2" customWidth="1"/>
    <col min="3" max="3" width="3.28515625" style="2" customWidth="1"/>
    <col min="4" max="4" width="4.28515625" style="2" customWidth="1"/>
    <col min="5" max="5" width="4" style="2" customWidth="1"/>
    <col min="6" max="6" width="4.5703125" style="2" customWidth="1"/>
    <col min="7" max="7" width="3.85546875" style="2" customWidth="1"/>
    <col min="8" max="8" width="6.140625" style="2" customWidth="1"/>
    <col min="9" max="9" width="5" style="2" customWidth="1"/>
    <col min="10" max="10" width="57.7109375" style="2" customWidth="1"/>
    <col min="11" max="11" width="13.7109375" style="2" customWidth="1"/>
    <col min="12" max="12" width="15" style="2" customWidth="1"/>
    <col min="13" max="13" width="12.42578125" style="2" customWidth="1"/>
    <col min="14" max="14" width="16.5703125" style="16" customWidth="1"/>
    <col min="15" max="15" width="18.28515625" style="16" customWidth="1"/>
    <col min="16" max="16384" width="9.140625" style="2"/>
  </cols>
  <sheetData>
    <row r="1" spans="1:13" ht="29.25" customHeight="1">
      <c r="J1" s="22" t="s">
        <v>44</v>
      </c>
      <c r="K1" s="22"/>
      <c r="L1" s="22"/>
      <c r="M1" s="22"/>
    </row>
    <row r="2" spans="1:13" ht="13.5" customHeight="1">
      <c r="L2" s="1" t="s">
        <v>49</v>
      </c>
      <c r="M2" s="1" t="s">
        <v>50</v>
      </c>
    </row>
    <row r="3" spans="1:13" ht="18.75" customHeight="1">
      <c r="A3" s="20" t="s">
        <v>73</v>
      </c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</row>
    <row r="4" spans="1:13" ht="3.75" customHeight="1"/>
    <row r="5" spans="1:13" ht="14.25" customHeight="1">
      <c r="M5" s="11" t="s">
        <v>52</v>
      </c>
    </row>
    <row r="6" spans="1:13" ht="47.25">
      <c r="A6" s="3" t="s">
        <v>0</v>
      </c>
      <c r="B6" s="21" t="s">
        <v>45</v>
      </c>
      <c r="C6" s="21"/>
      <c r="D6" s="21"/>
      <c r="E6" s="21"/>
      <c r="F6" s="21"/>
      <c r="G6" s="21"/>
      <c r="H6" s="21"/>
      <c r="I6" s="21"/>
      <c r="J6" s="3" t="s">
        <v>46</v>
      </c>
      <c r="K6" s="17" t="s">
        <v>71</v>
      </c>
      <c r="L6" s="19" t="s">
        <v>74</v>
      </c>
      <c r="M6" s="3" t="s">
        <v>43</v>
      </c>
    </row>
    <row r="7" spans="1:13" ht="15.75" customHeight="1">
      <c r="A7" s="14" t="s">
        <v>62</v>
      </c>
      <c r="B7" s="5" t="s">
        <v>13</v>
      </c>
      <c r="C7" s="5" t="s">
        <v>25</v>
      </c>
      <c r="D7" s="5" t="s">
        <v>14</v>
      </c>
      <c r="E7" s="5" t="s">
        <v>14</v>
      </c>
      <c r="F7" s="5" t="s">
        <v>13</v>
      </c>
      <c r="G7" s="5" t="s">
        <v>14</v>
      </c>
      <c r="H7" s="5" t="s">
        <v>15</v>
      </c>
      <c r="I7" s="5" t="s">
        <v>13</v>
      </c>
      <c r="J7" s="4" t="s">
        <v>39</v>
      </c>
      <c r="K7" s="6">
        <f>K8+K12+K11+K13+K14+K15+K16+K17+K18+K19</f>
        <v>1261198.76</v>
      </c>
      <c r="L7" s="6">
        <f>L8+L12+L11+L13+L14+L15+L16+L17+L18+L19</f>
        <v>1114002.7299999997</v>
      </c>
      <c r="M7" s="7">
        <f>L7*100/K7</f>
        <v>88.328879264042385</v>
      </c>
    </row>
    <row r="8" spans="1:13" ht="15.75" customHeight="1">
      <c r="A8" s="14" t="s">
        <v>63</v>
      </c>
      <c r="B8" s="5" t="s">
        <v>13</v>
      </c>
      <c r="C8" s="5">
        <v>1</v>
      </c>
      <c r="D8" s="5" t="s">
        <v>16</v>
      </c>
      <c r="E8" s="5" t="s">
        <v>14</v>
      </c>
      <c r="F8" s="5" t="s">
        <v>13</v>
      </c>
      <c r="G8" s="5" t="s">
        <v>14</v>
      </c>
      <c r="H8" s="5" t="s">
        <v>15</v>
      </c>
      <c r="I8" s="5" t="s">
        <v>13</v>
      </c>
      <c r="J8" s="4" t="s">
        <v>1</v>
      </c>
      <c r="K8" s="6">
        <f>K9+K10</f>
        <v>660243.80000000005</v>
      </c>
      <c r="L8" s="6">
        <f>L9+L10</f>
        <v>560080.85</v>
      </c>
      <c r="M8" s="7">
        <f>L8*100/K8</f>
        <v>84.829399382470527</v>
      </c>
    </row>
    <row r="9" spans="1:13" ht="15.75" customHeight="1">
      <c r="A9" s="14" t="s">
        <v>64</v>
      </c>
      <c r="B9" s="5" t="s">
        <v>13</v>
      </c>
      <c r="C9" s="5">
        <v>1</v>
      </c>
      <c r="D9" s="5" t="s">
        <v>16</v>
      </c>
      <c r="E9" s="5" t="s">
        <v>16</v>
      </c>
      <c r="F9" s="5" t="s">
        <v>13</v>
      </c>
      <c r="G9" s="5" t="s">
        <v>14</v>
      </c>
      <c r="H9" s="5" t="s">
        <v>15</v>
      </c>
      <c r="I9" s="5">
        <v>110</v>
      </c>
      <c r="J9" s="4" t="s">
        <v>2</v>
      </c>
      <c r="K9" s="6">
        <v>104788.8</v>
      </c>
      <c r="L9" s="6">
        <v>103470.67</v>
      </c>
      <c r="M9" s="7">
        <f t="shared" ref="M9:M19" si="0">L9*100/K9</f>
        <v>98.742107935199172</v>
      </c>
    </row>
    <row r="10" spans="1:13" ht="15.75" customHeight="1">
      <c r="A10" s="14" t="s">
        <v>65</v>
      </c>
      <c r="B10" s="5" t="s">
        <v>13</v>
      </c>
      <c r="C10" s="5">
        <v>1</v>
      </c>
      <c r="D10" s="5" t="s">
        <v>16</v>
      </c>
      <c r="E10" s="5" t="s">
        <v>17</v>
      </c>
      <c r="F10" s="5" t="s">
        <v>13</v>
      </c>
      <c r="G10" s="5" t="s">
        <v>16</v>
      </c>
      <c r="H10" s="5" t="s">
        <v>15</v>
      </c>
      <c r="I10" s="5">
        <v>110</v>
      </c>
      <c r="J10" s="4" t="s">
        <v>3</v>
      </c>
      <c r="K10" s="6">
        <v>555455</v>
      </c>
      <c r="L10" s="6">
        <v>456610.18</v>
      </c>
      <c r="M10" s="7">
        <f t="shared" si="0"/>
        <v>82.204711452772955</v>
      </c>
    </row>
    <row r="11" spans="1:13" ht="31.5">
      <c r="A11" s="14" t="s">
        <v>26</v>
      </c>
      <c r="B11" s="5" t="s">
        <v>13</v>
      </c>
      <c r="C11" s="5" t="s">
        <v>25</v>
      </c>
      <c r="D11" s="5" t="s">
        <v>20</v>
      </c>
      <c r="E11" s="5" t="s">
        <v>14</v>
      </c>
      <c r="F11" s="5" t="s">
        <v>13</v>
      </c>
      <c r="G11" s="5" t="s">
        <v>14</v>
      </c>
      <c r="H11" s="5" t="s">
        <v>13</v>
      </c>
      <c r="I11" s="5" t="s">
        <v>13</v>
      </c>
      <c r="J11" s="4" t="s">
        <v>40</v>
      </c>
      <c r="K11" s="6">
        <v>1596.5</v>
      </c>
      <c r="L11" s="6">
        <v>1141.57</v>
      </c>
      <c r="M11" s="7">
        <f t="shared" si="0"/>
        <v>71.504541183839649</v>
      </c>
    </row>
    <row r="12" spans="1:13" ht="15.75" customHeight="1">
      <c r="A12" s="14" t="s">
        <v>66</v>
      </c>
      <c r="B12" s="5" t="s">
        <v>13</v>
      </c>
      <c r="C12" s="5">
        <v>1</v>
      </c>
      <c r="D12" s="5" t="s">
        <v>18</v>
      </c>
      <c r="E12" s="5" t="s">
        <v>14</v>
      </c>
      <c r="F12" s="5" t="s">
        <v>13</v>
      </c>
      <c r="G12" s="5" t="s">
        <v>14</v>
      </c>
      <c r="H12" s="5" t="s">
        <v>15</v>
      </c>
      <c r="I12" s="5" t="s">
        <v>13</v>
      </c>
      <c r="J12" s="4" t="s">
        <v>4</v>
      </c>
      <c r="K12" s="6">
        <v>344078.3</v>
      </c>
      <c r="L12" s="6">
        <v>322301.98</v>
      </c>
      <c r="M12" s="7">
        <f t="shared" si="0"/>
        <v>93.671114975864512</v>
      </c>
    </row>
    <row r="13" spans="1:13">
      <c r="A13" s="14" t="s">
        <v>24</v>
      </c>
      <c r="B13" s="5" t="s">
        <v>13</v>
      </c>
      <c r="C13" s="5">
        <v>1</v>
      </c>
      <c r="D13" s="5" t="s">
        <v>19</v>
      </c>
      <c r="E13" s="5" t="s">
        <v>14</v>
      </c>
      <c r="F13" s="5" t="s">
        <v>13</v>
      </c>
      <c r="G13" s="5" t="s">
        <v>14</v>
      </c>
      <c r="H13" s="5" t="s">
        <v>15</v>
      </c>
      <c r="I13" s="5" t="s">
        <v>13</v>
      </c>
      <c r="J13" s="4" t="s">
        <v>47</v>
      </c>
      <c r="K13" s="6">
        <v>14213.9</v>
      </c>
      <c r="L13" s="6">
        <v>14049.3</v>
      </c>
      <c r="M13" s="7">
        <f t="shared" si="0"/>
        <v>98.841978626555701</v>
      </c>
    </row>
    <row r="14" spans="1:13" ht="31.5">
      <c r="A14" s="14" t="s">
        <v>67</v>
      </c>
      <c r="B14" s="5" t="s">
        <v>13</v>
      </c>
      <c r="C14" s="5">
        <v>1</v>
      </c>
      <c r="D14" s="5">
        <v>11</v>
      </c>
      <c r="E14" s="5" t="s">
        <v>14</v>
      </c>
      <c r="F14" s="5" t="s">
        <v>13</v>
      </c>
      <c r="G14" s="5" t="s">
        <v>14</v>
      </c>
      <c r="H14" s="5" t="s">
        <v>15</v>
      </c>
      <c r="I14" s="5" t="s">
        <v>13</v>
      </c>
      <c r="J14" s="4" t="s">
        <v>5</v>
      </c>
      <c r="K14" s="6">
        <v>105280.27</v>
      </c>
      <c r="L14" s="6">
        <v>90144.54</v>
      </c>
      <c r="M14" s="7">
        <f t="shared" si="0"/>
        <v>85.623393633014047</v>
      </c>
    </row>
    <row r="15" spans="1:13">
      <c r="A15" s="14" t="s">
        <v>27</v>
      </c>
      <c r="B15" s="5" t="s">
        <v>13</v>
      </c>
      <c r="C15" s="5">
        <v>1</v>
      </c>
      <c r="D15" s="5">
        <v>12</v>
      </c>
      <c r="E15" s="5" t="s">
        <v>14</v>
      </c>
      <c r="F15" s="5" t="s">
        <v>13</v>
      </c>
      <c r="G15" s="5" t="s">
        <v>14</v>
      </c>
      <c r="H15" s="5" t="s">
        <v>15</v>
      </c>
      <c r="I15" s="5" t="s">
        <v>13</v>
      </c>
      <c r="J15" s="4" t="s">
        <v>6</v>
      </c>
      <c r="K15" s="6">
        <v>107661.2</v>
      </c>
      <c r="L15" s="6">
        <v>100773.94</v>
      </c>
      <c r="M15" s="7">
        <f t="shared" si="0"/>
        <v>93.602839277288382</v>
      </c>
    </row>
    <row r="16" spans="1:13" ht="31.5">
      <c r="A16" s="14" t="s">
        <v>28</v>
      </c>
      <c r="B16" s="5" t="s">
        <v>13</v>
      </c>
      <c r="C16" s="5">
        <v>1</v>
      </c>
      <c r="D16" s="5">
        <v>13</v>
      </c>
      <c r="E16" s="5" t="s">
        <v>14</v>
      </c>
      <c r="F16" s="5" t="s">
        <v>13</v>
      </c>
      <c r="G16" s="5" t="s">
        <v>14</v>
      </c>
      <c r="H16" s="5" t="s">
        <v>15</v>
      </c>
      <c r="I16" s="5" t="s">
        <v>13</v>
      </c>
      <c r="J16" s="4" t="s">
        <v>48</v>
      </c>
      <c r="K16" s="6">
        <v>701.41</v>
      </c>
      <c r="L16" s="6">
        <v>558.41999999999996</v>
      </c>
      <c r="M16" s="7">
        <f t="shared" si="0"/>
        <v>79.613920531500824</v>
      </c>
    </row>
    <row r="17" spans="1:13" ht="31.5">
      <c r="A17" s="14" t="s">
        <v>29</v>
      </c>
      <c r="B17" s="5" t="s">
        <v>13</v>
      </c>
      <c r="C17" s="5">
        <v>1</v>
      </c>
      <c r="D17" s="5">
        <v>14</v>
      </c>
      <c r="E17" s="5" t="s">
        <v>14</v>
      </c>
      <c r="F17" s="5" t="s">
        <v>13</v>
      </c>
      <c r="G17" s="5" t="s">
        <v>14</v>
      </c>
      <c r="H17" s="5" t="s">
        <v>15</v>
      </c>
      <c r="I17" s="5" t="s">
        <v>13</v>
      </c>
      <c r="J17" s="4" t="s">
        <v>7</v>
      </c>
      <c r="K17" s="6">
        <v>22547</v>
      </c>
      <c r="L17" s="6">
        <v>14634.66</v>
      </c>
      <c r="M17" s="7">
        <f t="shared" si="0"/>
        <v>64.90734909300572</v>
      </c>
    </row>
    <row r="18" spans="1:13">
      <c r="A18" s="14" t="s">
        <v>30</v>
      </c>
      <c r="B18" s="5" t="s">
        <v>13</v>
      </c>
      <c r="C18" s="5">
        <v>1</v>
      </c>
      <c r="D18" s="5">
        <v>16</v>
      </c>
      <c r="E18" s="5" t="s">
        <v>14</v>
      </c>
      <c r="F18" s="5" t="s">
        <v>13</v>
      </c>
      <c r="G18" s="5" t="s">
        <v>14</v>
      </c>
      <c r="H18" s="5" t="s">
        <v>15</v>
      </c>
      <c r="I18" s="5" t="s">
        <v>13</v>
      </c>
      <c r="J18" s="4" t="s">
        <v>8</v>
      </c>
      <c r="K18" s="6">
        <v>4934.6000000000004</v>
      </c>
      <c r="L18" s="6">
        <v>10100.879999999999</v>
      </c>
      <c r="M18" s="7">
        <f t="shared" si="0"/>
        <v>204.69501074048551</v>
      </c>
    </row>
    <row r="19" spans="1:13">
      <c r="A19" s="14" t="s">
        <v>31</v>
      </c>
      <c r="B19" s="5" t="s">
        <v>13</v>
      </c>
      <c r="C19" s="5">
        <v>1</v>
      </c>
      <c r="D19" s="5">
        <v>17</v>
      </c>
      <c r="E19" s="5" t="s">
        <v>14</v>
      </c>
      <c r="F19" s="5" t="s">
        <v>13</v>
      </c>
      <c r="G19" s="5" t="s">
        <v>14</v>
      </c>
      <c r="H19" s="5" t="s">
        <v>15</v>
      </c>
      <c r="I19" s="5" t="s">
        <v>13</v>
      </c>
      <c r="J19" s="4" t="s">
        <v>9</v>
      </c>
      <c r="K19" s="6">
        <v>-58.22</v>
      </c>
      <c r="L19" s="6">
        <v>216.59</v>
      </c>
      <c r="M19" s="7"/>
    </row>
    <row r="20" spans="1:13">
      <c r="A20" s="14" t="s">
        <v>32</v>
      </c>
      <c r="B20" s="5" t="s">
        <v>13</v>
      </c>
      <c r="C20" s="5">
        <v>2</v>
      </c>
      <c r="D20" s="5" t="s">
        <v>14</v>
      </c>
      <c r="E20" s="5" t="s">
        <v>14</v>
      </c>
      <c r="F20" s="5" t="s">
        <v>13</v>
      </c>
      <c r="G20" s="5" t="s">
        <v>14</v>
      </c>
      <c r="H20" s="5" t="s">
        <v>15</v>
      </c>
      <c r="I20" s="5" t="s">
        <v>13</v>
      </c>
      <c r="J20" s="4" t="s">
        <v>10</v>
      </c>
      <c r="K20" s="6">
        <f>SUM(K22:K28)</f>
        <v>2086014.3</v>
      </c>
      <c r="L20" s="6">
        <f>SUM(L22:L28)</f>
        <v>1337955.03</v>
      </c>
      <c r="M20" s="7">
        <f t="shared" ref="M20:M28" si="1">L20*100/K20</f>
        <v>64.139302880138459</v>
      </c>
    </row>
    <row r="21" spans="1:13" ht="31.5">
      <c r="A21" s="14" t="s">
        <v>33</v>
      </c>
      <c r="B21" s="5" t="s">
        <v>13</v>
      </c>
      <c r="C21" s="5" t="s">
        <v>21</v>
      </c>
      <c r="D21" s="5" t="s">
        <v>17</v>
      </c>
      <c r="E21" s="5" t="s">
        <v>14</v>
      </c>
      <c r="F21" s="5" t="s">
        <v>13</v>
      </c>
      <c r="G21" s="5" t="s">
        <v>14</v>
      </c>
      <c r="H21" s="5" t="s">
        <v>15</v>
      </c>
      <c r="I21" s="5" t="s">
        <v>13</v>
      </c>
      <c r="J21" s="4" t="s">
        <v>53</v>
      </c>
      <c r="K21" s="6">
        <f>SUM(K22:K26)</f>
        <v>2087278.09</v>
      </c>
      <c r="L21" s="6">
        <f>SUM(L22:L26)</f>
        <v>1339218.82</v>
      </c>
      <c r="M21" s="7">
        <f t="shared" si="1"/>
        <v>64.16101555495176</v>
      </c>
    </row>
    <row r="22" spans="1:13" ht="31.5">
      <c r="A22" s="14" t="s">
        <v>34</v>
      </c>
      <c r="B22" s="5" t="s">
        <v>13</v>
      </c>
      <c r="C22" s="5" t="s">
        <v>21</v>
      </c>
      <c r="D22" s="5" t="s">
        <v>17</v>
      </c>
      <c r="E22" s="5" t="s">
        <v>60</v>
      </c>
      <c r="F22" s="5" t="s">
        <v>13</v>
      </c>
      <c r="G22" s="5" t="s">
        <v>14</v>
      </c>
      <c r="H22" s="5" t="s">
        <v>15</v>
      </c>
      <c r="I22" s="5" t="s">
        <v>59</v>
      </c>
      <c r="J22" s="4" t="s">
        <v>61</v>
      </c>
      <c r="K22" s="6">
        <v>70283.600000000006</v>
      </c>
      <c r="L22" s="6">
        <v>70283.600000000006</v>
      </c>
      <c r="M22" s="7">
        <f t="shared" si="1"/>
        <v>100</v>
      </c>
    </row>
    <row r="23" spans="1:13" ht="34.5" customHeight="1">
      <c r="A23" s="14" t="s">
        <v>35</v>
      </c>
      <c r="B23" s="5" t="s">
        <v>13</v>
      </c>
      <c r="C23" s="5">
        <v>2</v>
      </c>
      <c r="D23" s="5" t="s">
        <v>17</v>
      </c>
      <c r="E23" s="12" t="s">
        <v>54</v>
      </c>
      <c r="F23" s="5" t="s">
        <v>13</v>
      </c>
      <c r="G23" s="5" t="s">
        <v>14</v>
      </c>
      <c r="H23" s="5" t="s">
        <v>15</v>
      </c>
      <c r="I23" s="5" t="s">
        <v>59</v>
      </c>
      <c r="J23" s="4" t="s">
        <v>57</v>
      </c>
      <c r="K23" s="6">
        <v>210427.19</v>
      </c>
      <c r="L23" s="6">
        <v>77437.039999999994</v>
      </c>
      <c r="M23" s="7">
        <f t="shared" si="1"/>
        <v>36.799921150874084</v>
      </c>
    </row>
    <row r="24" spans="1:13" ht="31.5">
      <c r="A24" s="14" t="s">
        <v>36</v>
      </c>
      <c r="B24" s="5" t="s">
        <v>13</v>
      </c>
      <c r="C24" s="5">
        <v>2</v>
      </c>
      <c r="D24" s="5" t="s">
        <v>17</v>
      </c>
      <c r="E24" s="12" t="s">
        <v>55</v>
      </c>
      <c r="F24" s="5" t="s">
        <v>13</v>
      </c>
      <c r="G24" s="5" t="s">
        <v>14</v>
      </c>
      <c r="H24" s="5" t="s">
        <v>15</v>
      </c>
      <c r="I24" s="5" t="s">
        <v>59</v>
      </c>
      <c r="J24" s="4" t="s">
        <v>58</v>
      </c>
      <c r="K24" s="6">
        <v>1276550.92</v>
      </c>
      <c r="L24" s="6">
        <v>915473.18</v>
      </c>
      <c r="M24" s="7">
        <f t="shared" si="1"/>
        <v>71.714583856944785</v>
      </c>
    </row>
    <row r="25" spans="1:13">
      <c r="A25" s="14" t="s">
        <v>37</v>
      </c>
      <c r="B25" s="5" t="s">
        <v>13</v>
      </c>
      <c r="C25" s="5">
        <v>2</v>
      </c>
      <c r="D25" s="5" t="s">
        <v>17</v>
      </c>
      <c r="E25" s="12" t="s">
        <v>56</v>
      </c>
      <c r="F25" s="5" t="s">
        <v>13</v>
      </c>
      <c r="G25" s="5" t="s">
        <v>14</v>
      </c>
      <c r="H25" s="5" t="s">
        <v>15</v>
      </c>
      <c r="I25" s="5" t="s">
        <v>59</v>
      </c>
      <c r="J25" s="4" t="s">
        <v>41</v>
      </c>
      <c r="K25" s="6">
        <v>524332.41</v>
      </c>
      <c r="L25" s="6">
        <v>272855</v>
      </c>
      <c r="M25" s="7">
        <f t="shared" si="1"/>
        <v>52.038553176600317</v>
      </c>
    </row>
    <row r="26" spans="1:13" ht="31.5">
      <c r="A26" s="15" t="s">
        <v>38</v>
      </c>
      <c r="B26" s="5" t="s">
        <v>13</v>
      </c>
      <c r="C26" s="5" t="s">
        <v>21</v>
      </c>
      <c r="D26" s="5" t="s">
        <v>17</v>
      </c>
      <c r="E26" s="12" t="s">
        <v>69</v>
      </c>
      <c r="F26" s="5" t="s">
        <v>13</v>
      </c>
      <c r="G26" s="5" t="s">
        <v>14</v>
      </c>
      <c r="H26" s="5" t="s">
        <v>15</v>
      </c>
      <c r="I26" s="5" t="s">
        <v>59</v>
      </c>
      <c r="J26" s="4" t="s">
        <v>70</v>
      </c>
      <c r="K26" s="6">
        <v>5683.97</v>
      </c>
      <c r="L26" s="6">
        <v>3170</v>
      </c>
      <c r="M26" s="7">
        <f t="shared" si="1"/>
        <v>55.770878452912314</v>
      </c>
    </row>
    <row r="27" spans="1:13" ht="81.75" customHeight="1">
      <c r="A27" s="15" t="s">
        <v>68</v>
      </c>
      <c r="B27" s="5" t="s">
        <v>13</v>
      </c>
      <c r="C27" s="5" t="s">
        <v>21</v>
      </c>
      <c r="D27" s="5" t="s">
        <v>22</v>
      </c>
      <c r="E27" s="5" t="s">
        <v>14</v>
      </c>
      <c r="F27" s="5" t="s">
        <v>13</v>
      </c>
      <c r="G27" s="5" t="s">
        <v>14</v>
      </c>
      <c r="H27" s="5" t="s">
        <v>15</v>
      </c>
      <c r="I27" s="5" t="s">
        <v>13</v>
      </c>
      <c r="J27" s="4" t="s">
        <v>51</v>
      </c>
      <c r="K27" s="6">
        <v>2412.67</v>
      </c>
      <c r="L27" s="6">
        <v>2412.67</v>
      </c>
      <c r="M27" s="7">
        <f t="shared" si="1"/>
        <v>100</v>
      </c>
    </row>
    <row r="28" spans="1:13" ht="47.25">
      <c r="A28" s="17" t="s">
        <v>72</v>
      </c>
      <c r="B28" s="5" t="s">
        <v>13</v>
      </c>
      <c r="C28" s="5" t="s">
        <v>21</v>
      </c>
      <c r="D28" s="5" t="s">
        <v>23</v>
      </c>
      <c r="E28" s="5" t="s">
        <v>14</v>
      </c>
      <c r="F28" s="5" t="s">
        <v>13</v>
      </c>
      <c r="G28" s="5" t="s">
        <v>14</v>
      </c>
      <c r="H28" s="5" t="s">
        <v>15</v>
      </c>
      <c r="I28" s="5" t="s">
        <v>13</v>
      </c>
      <c r="J28" s="4" t="s">
        <v>42</v>
      </c>
      <c r="K28" s="6">
        <v>-3676.46</v>
      </c>
      <c r="L28" s="6">
        <v>-3676.46</v>
      </c>
      <c r="M28" s="7">
        <f t="shared" si="1"/>
        <v>100</v>
      </c>
    </row>
    <row r="29" spans="1:13">
      <c r="A29" s="8"/>
      <c r="B29" s="8"/>
      <c r="C29" s="8" t="s">
        <v>11</v>
      </c>
      <c r="D29" s="8"/>
      <c r="E29" s="8"/>
      <c r="F29" s="8"/>
      <c r="G29" s="8"/>
      <c r="H29" s="8"/>
      <c r="I29" s="8"/>
      <c r="J29" s="8" t="s">
        <v>12</v>
      </c>
      <c r="K29" s="6">
        <f>K7+K20</f>
        <v>3347213.06</v>
      </c>
      <c r="L29" s="6">
        <f>L7+L20</f>
        <v>2451957.7599999998</v>
      </c>
      <c r="M29" s="9">
        <f>L29/K29*100</f>
        <v>73.253710356878202</v>
      </c>
    </row>
    <row r="30" spans="1:13">
      <c r="K30" s="10"/>
      <c r="L30" s="10"/>
    </row>
    <row r="31" spans="1:13">
      <c r="K31" s="18"/>
      <c r="L31" s="13"/>
    </row>
  </sheetData>
  <mergeCells count="3">
    <mergeCell ref="A3:M3"/>
    <mergeCell ref="B6:I6"/>
    <mergeCell ref="J1:M1"/>
  </mergeCells>
  <phoneticPr fontId="2" type="noConversion"/>
  <pageMargins left="0.78740157480314965" right="0.78740157480314965" top="1.1811023622047245" bottom="0.59055118110236227" header="0.31496062992125984" footer="0.23622047244094491"/>
  <pageSetup paperSize="9" scale="9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Budget5</dc:creator>
  <cp:lastModifiedBy>ADMIN</cp:lastModifiedBy>
  <cp:lastPrinted>2024-07-18T02:40:38Z</cp:lastPrinted>
  <dcterms:created xsi:type="dcterms:W3CDTF">2012-04-12T01:25:34Z</dcterms:created>
  <dcterms:modified xsi:type="dcterms:W3CDTF">2024-10-22T04:01:19Z</dcterms:modified>
</cp:coreProperties>
</file>