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270" windowWidth="14940" windowHeight="9150"/>
  </bookViews>
  <sheets>
    <sheet name="Бюджет" sheetId="1" r:id="rId1"/>
  </sheets>
  <definedNames>
    <definedName name="APPT" localSheetId="0">Бюджет!$A$16</definedName>
    <definedName name="FIO" localSheetId="0">Бюджет!$F$16</definedName>
    <definedName name="LAST_CELL" localSheetId="0">Бюджет!#REF!</definedName>
    <definedName name="SIGN" localSheetId="0">Бюджет!$A$16:$H$17</definedName>
  </definedNames>
  <calcPr calcId="125725"/>
</workbook>
</file>

<file path=xl/calcChain.xml><?xml version="1.0" encoding="utf-8"?>
<calcChain xmlns="http://schemas.openxmlformats.org/spreadsheetml/2006/main">
  <c r="E10" i="1"/>
  <c r="E11"/>
  <c r="E12"/>
  <c r="E13"/>
  <c r="E14"/>
  <c r="E15"/>
  <c r="E16"/>
  <c r="E17"/>
  <c r="E18"/>
  <c r="E19"/>
  <c r="E20"/>
  <c r="E21"/>
  <c r="E22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46"/>
  <c r="E47"/>
  <c r="E48"/>
  <c r="E49"/>
  <c r="E50"/>
  <c r="E51"/>
  <c r="E52"/>
  <c r="E53"/>
  <c r="E54"/>
  <c r="E55"/>
  <c r="E56"/>
  <c r="E57"/>
  <c r="E58"/>
  <c r="E59"/>
  <c r="E61"/>
  <c r="E62"/>
  <c r="E63"/>
  <c r="E64"/>
  <c r="E65"/>
  <c r="E66"/>
  <c r="E67"/>
  <c r="E70"/>
  <c r="E71"/>
  <c r="E72"/>
  <c r="E73"/>
  <c r="E74"/>
  <c r="E76"/>
  <c r="E77"/>
  <c r="E78"/>
  <c r="E79"/>
  <c r="E80"/>
  <c r="E81"/>
  <c r="E82"/>
  <c r="E83"/>
  <c r="E84"/>
  <c r="E85"/>
  <c r="E86"/>
  <c r="E87"/>
  <c r="E88"/>
  <c r="E89"/>
  <c r="E90"/>
  <c r="E91"/>
  <c r="E92"/>
  <c r="E93"/>
  <c r="E94"/>
  <c r="E95"/>
  <c r="E97"/>
  <c r="E98"/>
  <c r="E99"/>
  <c r="E101"/>
  <c r="E102"/>
  <c r="E103"/>
  <c r="E104"/>
  <c r="E106"/>
  <c r="E107"/>
  <c r="E108"/>
  <c r="E109"/>
  <c r="E110"/>
  <c r="E111"/>
  <c r="E112"/>
  <c r="E114"/>
  <c r="E117"/>
  <c r="E120"/>
  <c r="E121"/>
  <c r="E122"/>
  <c r="E123"/>
  <c r="E124"/>
  <c r="E125"/>
  <c r="E126"/>
  <c r="E127"/>
  <c r="E128"/>
  <c r="E129"/>
  <c r="E130"/>
  <c r="E131"/>
  <c r="E132"/>
  <c r="E135"/>
  <c r="E136"/>
  <c r="E137"/>
  <c r="E138"/>
  <c r="E139"/>
  <c r="E140"/>
  <c r="E141"/>
  <c r="E142"/>
  <c r="E143"/>
  <c r="E144"/>
  <c r="E147"/>
  <c r="E148"/>
  <c r="E149"/>
  <c r="E150"/>
  <c r="E153"/>
  <c r="E154"/>
  <c r="E155"/>
  <c r="E156"/>
  <c r="E157"/>
  <c r="E158"/>
  <c r="E159"/>
  <c r="E160"/>
  <c r="E161"/>
  <c r="E162"/>
  <c r="E163"/>
  <c r="E164"/>
  <c r="E166"/>
  <c r="E167"/>
  <c r="E170"/>
  <c r="E172"/>
  <c r="E175"/>
  <c r="E176"/>
  <c r="E178"/>
  <c r="E179"/>
  <c r="E180"/>
  <c r="E181"/>
  <c r="E182"/>
  <c r="E183"/>
  <c r="E184"/>
  <c r="E185"/>
  <c r="E187"/>
  <c r="E188"/>
  <c r="E189"/>
  <c r="E190"/>
  <c r="E191"/>
  <c r="E192"/>
  <c r="E193"/>
  <c r="E194"/>
  <c r="E195"/>
  <c r="E196"/>
  <c r="E197"/>
  <c r="E199"/>
  <c r="E200"/>
  <c r="E203"/>
  <c r="E205"/>
  <c r="E206"/>
  <c r="E207"/>
  <c r="E208"/>
  <c r="E209"/>
  <c r="E210"/>
  <c r="E211"/>
  <c r="E212"/>
  <c r="E215"/>
  <c r="E216"/>
  <c r="E217"/>
  <c r="E218"/>
  <c r="E219"/>
  <c r="E220"/>
  <c r="E221"/>
  <c r="E222"/>
  <c r="E223"/>
  <c r="E224"/>
  <c r="E225"/>
  <c r="E226"/>
  <c r="E227"/>
  <c r="E229"/>
  <c r="E230"/>
  <c r="E231"/>
  <c r="E232"/>
  <c r="E234"/>
  <c r="E235"/>
  <c r="E236"/>
  <c r="E239"/>
  <c r="E240"/>
  <c r="E242"/>
  <c r="E243"/>
  <c r="E244"/>
  <c r="E246"/>
  <c r="E248"/>
  <c r="D228"/>
  <c r="E228" s="1"/>
  <c r="C228"/>
  <c r="D214"/>
  <c r="D213" s="1"/>
  <c r="C214"/>
  <c r="C213" s="1"/>
  <c r="D204"/>
  <c r="E204" s="1"/>
  <c r="C204"/>
  <c r="D202"/>
  <c r="D201" s="1"/>
  <c r="E201" s="1"/>
  <c r="C202"/>
  <c r="C201" s="1"/>
  <c r="D198"/>
  <c r="E198" s="1"/>
  <c r="C198"/>
  <c r="D186"/>
  <c r="E186" s="1"/>
  <c r="C186"/>
  <c r="D177"/>
  <c r="E177" s="1"/>
  <c r="C177"/>
  <c r="D174"/>
  <c r="C174"/>
  <c r="C173" s="1"/>
  <c r="D171"/>
  <c r="E171" s="1"/>
  <c r="C171"/>
  <c r="D169"/>
  <c r="E169" s="1"/>
  <c r="C169"/>
  <c r="C168" s="1"/>
  <c r="D165"/>
  <c r="E165" s="1"/>
  <c r="C165"/>
  <c r="D152"/>
  <c r="E152" s="1"/>
  <c r="C152"/>
  <c r="C151" s="1"/>
  <c r="D146"/>
  <c r="E146" s="1"/>
  <c r="C146"/>
  <c r="C145" s="1"/>
  <c r="D134"/>
  <c r="E134" s="1"/>
  <c r="C134"/>
  <c r="C133" s="1"/>
  <c r="D123"/>
  <c r="C123"/>
  <c r="D119"/>
  <c r="E119" s="1"/>
  <c r="C119"/>
  <c r="C118" s="1"/>
  <c r="D116"/>
  <c r="E116" s="1"/>
  <c r="C116"/>
  <c r="C115" s="1"/>
  <c r="D113"/>
  <c r="E113" s="1"/>
  <c r="C113"/>
  <c r="D106"/>
  <c r="C106"/>
  <c r="D100"/>
  <c r="E100" s="1"/>
  <c r="C100"/>
  <c r="D96"/>
  <c r="E96" s="1"/>
  <c r="C96"/>
  <c r="D75"/>
  <c r="C75"/>
  <c r="D69"/>
  <c r="E69" s="1"/>
  <c r="C69"/>
  <c r="D60"/>
  <c r="E60" s="1"/>
  <c r="C60"/>
  <c r="D23"/>
  <c r="C23"/>
  <c r="D9"/>
  <c r="E9" s="1"/>
  <c r="C9"/>
  <c r="D233"/>
  <c r="E233" s="1"/>
  <c r="C233"/>
  <c r="D238"/>
  <c r="C238"/>
  <c r="D241"/>
  <c r="C241"/>
  <c r="D245"/>
  <c r="E245" s="1"/>
  <c r="C245"/>
  <c r="D247"/>
  <c r="E247" s="1"/>
  <c r="C247"/>
  <c r="D105" l="1"/>
  <c r="E105" s="1"/>
  <c r="D173"/>
  <c r="E173" s="1"/>
  <c r="E174"/>
  <c r="C237"/>
  <c r="E75"/>
  <c r="D237"/>
  <c r="E237" s="1"/>
  <c r="D133"/>
  <c r="E133" s="1"/>
  <c r="D145"/>
  <c r="E145" s="1"/>
  <c r="E214"/>
  <c r="C8"/>
  <c r="C249" s="1"/>
  <c r="C68"/>
  <c r="C105"/>
  <c r="E213"/>
  <c r="D118"/>
  <c r="E118" s="1"/>
  <c r="D168"/>
  <c r="E168" s="1"/>
  <c r="E238"/>
  <c r="E202"/>
  <c r="D68"/>
  <c r="E68" s="1"/>
  <c r="E23"/>
  <c r="D8"/>
  <c r="E241"/>
  <c r="D115"/>
  <c r="E115" s="1"/>
  <c r="D151"/>
  <c r="E151" s="1"/>
  <c r="D249" l="1"/>
  <c r="E249" s="1"/>
  <c r="E8"/>
</calcChain>
</file>

<file path=xl/sharedStrings.xml><?xml version="1.0" encoding="utf-8"?>
<sst xmlns="http://schemas.openxmlformats.org/spreadsheetml/2006/main" count="494" uniqueCount="491">
  <si>
    <t>руб.</t>
  </si>
  <si>
    <t>Наименование КЦСР</t>
  </si>
  <si>
    <t>Финансовое обеспечение (возмещение) расходов, связанных с предоставлением мер социальной поддержки в сфере дошкольного образования детям из семей лиц, принимающих участие в специальной военной операции, в рамках подпрограммы "Развитие дошкольного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</si>
  <si>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работникам бюджетной сферы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</si>
  <si>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административного и учебно-вспомогательного персонала в муниципальных дошкольных образовательных и общеобразовательных организациях</t>
  </si>
  <si>
    <t>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</si>
  <si>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Выплата и доставка компенсации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</si>
  <si>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прав граждан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рамках подпрограммы "Развитие дошкольного образования детей" муниципальной программы "Развитие образования Емельяновского района</t>
  </si>
  <si>
    <t>Обеспечение деятельности (оказание услуг) подведомственных учреждений в рамках подпрограммы "Развитие дошкольного образования детей" муниципальной программы "Развитие образования Емельяновского района"</t>
  </si>
  <si>
    <t>Проведение работ по обследованию здания МБОУ Емельяновский детский сад «Радуга», расположенного по адресу: пгт Емельяново, ул. Веселая Гора, д.9, после проведения работ по капитальному ремонту и устранению аварийной ситуации в рамках подпрограммы «Развитие дошкольного образования детей» муниципальной программы «Развитие образования Емельяновского</t>
  </si>
  <si>
    <t>Выполнение работ по ограждению территорий дошкольных образовательных учреждений, в рамках подпрограммы "Развитие дошкольного образования детей" муниципальной программы "Развитие образования Емельяновского района"</t>
  </si>
  <si>
    <t>Демонтаж аварийных эвакуационных лестниц МБДОУ Емельяновский детский сад №5 "Солнышко" в рамках подпрограммы "Развитие дошкольного образования детей" муниципальной программы "Развитие образования Емельяновского района"</t>
  </si>
  <si>
    <t>Разработка технического решения для переноса модульной автоматизированной котельной, расположенной на территории МБОУ Емельяновская СОШ №2 на территорию МБДОУ Элитовский детский сад в рамках подпрограммы "Развитие дошкольного образования детей" муниципальной программы "Развитие образования Емельяновского района"</t>
  </si>
  <si>
    <t>Выполнение работ по переносу автоматической угольной котельной с территории МБОУ Емельяновская СОШ №2 на территорию МБДОУ Элитовский детский сад, с установкой и подключением к внутренним инженерным сетям отопления детского сада в рамках подпрограммы "Развитие дошкольного образования детей" муниципальной программы "Развитие образования Емельяновского района"</t>
  </si>
  <si>
    <t>Приведение зданий и сооружений организаций, реализующих образовательные программы дошкольного образования, в соответствие с требованиями законодательства в рамках подпрограммы "Развитие дошкольного образования детей" муниципальной программы "Развитие образования Емельяновского района"</t>
  </si>
  <si>
    <t>Финансовое обеспечение (возмещение) расходов, связанных с предоставлением мер социальной поддержки в сфере общего образования детям из семей лиц, принимающих участие в специальной военной операции,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</si>
  <si>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</si>
  <si>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работникам бюджетной сферы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</si>
  <si>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</si>
  <si>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учебно-вспомогательного персонала муниципальных общеобразовательных организаций</t>
  </si>
  <si>
    <t>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</si>
  <si>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питанием детей, обучающихся в муниципальных и негосударственных образовательных организациях, реализующих основные общеобразовательные программы, без взимания платы,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</si>
  <si>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Осуществление государственных полномочий по обеспечению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</si>
  <si>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для детей и молодежи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</si>
  <si>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ремонтно-восстановительных работ септика, систем отопления и водоснабжения подвального помещения МБОУ Дрокинская СОШ им. декабриста М.М.М.Спиридова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</si>
  <si>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</si>
  <si>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родительской платы за путевки в организации отдыха и оздоровления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</si>
  <si>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бесплатной перевозки обучающихся в муниципальном бюджетном общеобразовательном учреждении "Частоостровская средняя общеобразовательная школа" и проживающих в деревне Шивера ЗАТО Железногорск,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</si>
  <si>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Обеспечение функционирования модели персонифицированного финансирования дополнительного образования детей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</si>
  <si>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Капитальный ремонт системы теплоснабжения здания МБОУ Солонцовская СОШ,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</si>
  <si>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спортивных залов общеобразовательных организаций, с проведением государственной экспертизы,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</si>
  <si>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перекрытия, кровли и помещений в здании Каменноярской СОШ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</si>
  <si>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спортивного зала, расположенного по адресу: пгт Емельяново, ул. Декабристов,15 с проведением изыскательских работ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</si>
  <si>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системы отопления здания МБОУ Солонцовская СОШ,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</si>
  <si>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Разработка проектно-сметной документации на капитальный ремонт здания МБОУ Дрокинская СОШ с проведением государственной экспертизы проверки достоверности определения сметной стоимости работ,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</si>
  <si>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Капитальный ремонт перекрытия, кровли и помещений в здании Каменноярской СОШ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</si>
  <si>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Выполнение работ по асфальтированию территории МБОУ Устюжская СОШ и устройство беговой дорожки на стадионе школы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</si>
  <si>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организаций, профессиональных образовательных организаций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</si>
  <si>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</si>
  <si>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по образовательным программам начального общего образования в муниципальных образовательных организациях,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</si>
  <si>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обучающихся с ограниченными возможностями здоровья по образовательным программам начального общего образования в муниципальных образовательных организациях бесплатным горячим питанием, предусматривающим наличие горячего блюда, не считая горячего напитка,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</si>
  <si>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Приобретение оборудования в целях реализации мероприятий по модернизации школьных систем образования,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</si>
  <si>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Создание условий для предоставления горячего питания обучающимся общеобразовательных организаций,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</si>
  <si>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Проведение мероприятий по обеспечению антитеррористической защищенности объектов образования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</si>
  <si>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Приведение зданий и сооружений общеобразовательных организаций в соответствие с требованиями законодательства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</si>
  <si>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Увеличение охвата детей, обучающихся по дополнительным общеразвивающим программам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</si>
  <si>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Организация и обеспечение бесплатным питанием обучающихся с ограниченными возможностями здоровья в муниципальных образовательных организациях,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</si>
  <si>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Выполнение требований федеральных стандартов спортивной подготовки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</si>
  <si>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Реализация мероприятий,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</si>
  <si>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в рамках подпрограммы"Развитие общего и дополнительного образования детей" муниципальной программы "Развитие образования Емельяновского района"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</si>
  <si>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подпрограммы "Развитие общего и дополнительного образования детей" муниципальной программы "Развитие образования Емельяновского района"</t>
  </si>
  <si>
    <t>Средства на повышение размеров оплаты труда работникам бюджетной сферы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</si>
  <si>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государственных полномочий по организации и осуществлению деятельности по опеке и попечительству (в соответствии с Законом края от20 декабря 2007 года №4-1089)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</si>
  <si>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краевого бюджета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</si>
  <si>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 сирот, детей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№11-5284),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</si>
  <si>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</si>
  <si>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</si>
  <si>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за счет средств федерального и краевого бюджетов в рамках подпрограммы "Обеспечение реализации муниципальной программы и прочие мероприятия в области образования" муниципальной программы "Развитие образования Емельяновского района "</t>
  </si>
  <si>
    <t>Средства на повышение размеров оплаты труда работникам бюджетной сферы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</si>
  <si>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за счет средств районного бюджета, в рамках подпрограммы "Сохранение культурного наследия" муниципальной программы "Развитие культуры и туризма Емельяновского района"</t>
  </si>
  <si>
    <t>Обеспечение деятельности (оказания услуг) подведомственных учреждений, в части осуществления передаваемых полномочий поселка Емельяново, в рамках подпрограммы "Сохранение культурного наследия" муниципальной программы "Развитие культуры и туризма Емельяновского района"</t>
  </si>
  <si>
    <t>Государственная поддержка отрасли культуры (модернизация библиотек в части комплектования книжных фондов) в рамках подпрограммы "Сохранение культурного наследия" муниципальной программы "Развитие культуры и туризма Емельяновского района"</t>
  </si>
  <si>
    <t>Комплектование книжных фондов библиотек муниципальных образований в рамках подпрограммы "Сохранение культурного наследия" муниципальной программы "Развитие культуры и туризма Емельяновского района"</t>
  </si>
  <si>
    <t>Средства на повышение размеров оплаты труда работникам бюджетной сферы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</si>
  <si>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районных культурно-массовых мероприятий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</si>
  <si>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</si>
  <si>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части осуществления передаваемых полномочий поселка Емельяново,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</si>
  <si>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Мининского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</si>
  <si>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сельсовета Памяти 13 Борцов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</si>
  <si>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Солонцовского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</si>
  <si>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Элитовского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</si>
  <si>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Устюгского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</si>
  <si>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Никольского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</si>
  <si>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Гаревского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</si>
  <si>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Зеледеевского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</si>
  <si>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Шуваевского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</si>
  <si>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Частоостровского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</si>
  <si>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администрацией Тальского сельсовета полномочий по созданию условий для организации досуга и обеспечения жителей услугами организаций культуры,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</si>
  <si>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технического надзора и юридического сопровождения при выполнении работ по ремонту клубов, в рамках подпрограммы "Поддержка народного творчества" муниципальной программы "Развитие культуры и туризма Емельяновского района"</t>
  </si>
  <si>
    <t>Проведение работ по ремонту танцевального зала и капитальному ремонту санузлов в здании МБУК "Емельяновский РДК" в рамках подпрограммы "Поддержка народного творчества" муниципальной программы "Развитие культуры и туризма Емельяновского района"</t>
  </si>
  <si>
    <t>Разработка проектно-сметной документации на капитальный ремонт здания МБУК "Емельяновский РДК", в рамках подпрограммы "Поддержка народного творчества" муниципальной программы "Развитие культуры и туризма Емельяновского района"</t>
  </si>
  <si>
    <t>Осуществление переданных полномочий Гаревского сельсовета по реализации мероприятий на выполнение работ по ремонту полов в зрительном зале СДК в п. Гаревое Емельяновского района, в рамках подпрограммы "Поддержка народного творчества" муниципальной программы "Развитие культуры и туризма Емельяновского района"</t>
  </si>
  <si>
    <t>Обеспечение развития и укрепления материально-технической базы домов культуры в населенных пунктах с числом жителей до 50 тысяч человек, в рамках подпрограммы "Поддержка народного творчества" муниципальной программы "Развитие культуры и туризма Емельяновского района"</t>
  </si>
  <si>
    <t>Средства на повышение размеров оплаты труда работникам бюджетной сферы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</si>
  <si>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Руководство и управление в сфере установленных функций органов местного самоуправления в рамках подпрограммы «Обеспечение условий реализации муниципальной программы и прочие мероприятия» муниципальной программы «Развитие культуры и туризма Емельяновского района»</t>
  </si>
  <si>
    <t>Обеспечение деятельности (оказание услуг) подведомственных учреждений в рамках подпрограммы "Обеспечение условий реализации муниципальной программы и прочие мероприятия" муниципальной программы "Развитие культуры и туризма Емельяновского района"</t>
  </si>
  <si>
    <t>Средства на повышение размеров оплаты труда работникам бюджетной сферы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</si>
  <si>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Осуществление государственных полномочий в области архивного дела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</si>
  <si>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(оказание услуг) подведомственных учреждений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</si>
  <si>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Обеспечение деятельности муниципальных архивов в рамках подпрограммы "Развитие архивного дела в Емельяновском районе" муниципальной программы "Развитие культуры и туризма Емельяновского района"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</si>
  <si>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</si>
  <si>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Средства на повышение размеров оплаты труда работникам бюджетной сферы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</si>
  <si>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Мероприятия по вовлечению молодежи в общественную деятельность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</si>
  <si>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Обеспечение деятельности (оказание услуг) подведомственных учреждений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</si>
  <si>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Развитие системы патриотического воспитания в рамках деятельности муниципального молодежного центра,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</si>
  <si>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Поддержка деятельности муниципальных центров в рамках подпрограммы "Вовлечение молодежи Емельяновского района в социальную практику" муниципальной программы "Молодежь Емельяновского района в XXI веке"</t>
  </si>
  <si>
    <t>Приобретение канцелярии для несовершеннолетних, находящихся в трудной жизненной ситуации, социально опасном положении в рамках межведомственной акции "Помоги пойти учиться" в рамках подпрограммы "Профилактика безнадзорности и правонарушений среди несовершеннолетних в Емельяновском районе" муниципальной программы "Молодежь Емельяновского района в ХХI веке"</t>
  </si>
  <si>
    <t>Предоставление муниципальных грантов в форме субсидий в рамках подпрограммы "Обеспечение реализации общественных инициатив и гражданских инициатив и поддержки социально ориентированных некоммерческих организаций", муниципальной программы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</si>
  <si>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Предоставление дотаций на выравнивание бюджетной обеспеченности поселений за счет средств краевого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</si>
  <si>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Предоставление дотаций на выравнивание бюджетной обеспеченности поселений за счет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</si>
  <si>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Межбюджетные трансферты на обеспечение сбалансированности бюджетов поселений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 муниципальной программы "Управление муниципальными финансами Емельяновского района"</t>
  </si>
  <si>
    <t>Средства на повышение размеров оплаты труда работникам бюджетной сферы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</si>
  <si>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</si>
  <si>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</si>
  <si>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Зеледеевского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</si>
  <si>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переданных поселениями полномочий по исполнению бюджета,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</si>
  <si>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Частоостровского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</si>
  <si>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Выполнение работ по ремонту помещений в административном здании, по адресу ул. Московская 157, находящемся в оперативном управлении МКУ "Финансовое управление" администрации Емельяновского района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</si>
  <si>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Еловского сельсовета,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района"</t>
  </si>
  <si>
    <t>Осуществление полномочий по организации бухгалтерского учета, переданных администрацией сельсовета Памяти 13 Борцов, в рамках подпрограммы "Обеспечение реализации муниципальной программы и прочие мероприятия" муниципальной программы "Управление муниципальными финансами Емельяновского района "</t>
  </si>
  <si>
    <t>Финансовое обеспечение расходов на увеличение размеров оплаты труда отдельным категориям работников бюджетной сферы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</si>
  <si>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Средства на повышение размеров оплаты труда работникам бюджетной сферы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</si>
  <si>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Проведение районных спортивно- массовых мероприятий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</si>
  <si>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(оказание услуг) подведомственных учреждений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</si>
  <si>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переданных поселком Емельяново отдельных полномочий в области физической культуры и спорта,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</si>
  <si>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многофункциональной спортивной площадки в с. Дрокино, обустройство спортивной площадки, в п. Логовик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</si>
  <si>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Осуществление строительного контроля и авторского надзорапри выполнении работ по устройству быстровозводимой крытой конструкции в пгт. Емельяново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</si>
  <si>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быстровозводимых крытых конструкций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</si>
  <si>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Поддержка физкультурно-спортивных клубов по месту жительства,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</si>
  <si>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Устройство спортивных сооружений в сельской местности в рамках подпрограммы "Развитие массовой физической культуры и спорта" муниципальной программы "Развитие физической культуры, спорта в Емельяновском районе"</t>
  </si>
  <si>
    <t>Обеспечение деятельности Центра содействия малому и среднему предпринимательству, с целью оказания консультативной, методической поддержки субъектов малого и среднего предпринимательства по ведению предпринимательской деятельности, в рамках подпрограммы "Развитие субъектов малого и среднего предпринимательства" муниципальной программы "Развитие субъектов малого и среднего предпринимательства Емельяновского района"</t>
  </si>
  <si>
    <t>Предоставление субсидий субъектам малого и среднего предпринимательства и самозанятым гражданам на возмещение затрат при осуществлении предпринимательской деятельности,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</si>
  <si>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субсидии субъектам малого и среднего предпринимательства на реализацию инвестиционных проектов в приоритетных отраслях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</si>
  <si>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Предоставление грантов в форме субсидии субъектам малого и среднего предпринимательства на начало ведения предпринимательской деятельности в рамках подпрограммы "Развитие субъектов малого и среднего предпринимательства " муниципальной программы "Развитие субъектов малого и среднего предпринимательства Емельяновского района"</t>
  </si>
  <si>
    <t>Содержание автомобильных дорог общего пользования местного значения и искусственных сооружений за счет средств дорожного фонда Емельяновского района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</si>
  <si>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переданных поселениями полномочий по проведению лабораторных исследований качества покрытия из асфальтно-бетонной смеси при производстве дорожных работ,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</si>
  <si>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технического надзора и юридического сопровождения при выполнении работ по ремонту дорог местного значения в рамках подпрограммы "Дороги Емельяновского района" муниципальной программы "Развитие транспорта в Емельяновском районе"</t>
  </si>
  <si>
    <t>Субсидии бюджетам поселений на оформление права муниципальной собственности муниципальных образований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</si>
  <si>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Оформление права муниципальной собственности Емельяновского района на объекты дорожного хозяйства и земельные участки, на которых они расположены, за счет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</si>
  <si>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полномочий сельсовета Памяти 13 Борцов на реализацию мероприятий по оказанию услуг по осуществлению авторского надзора, строительного контроля за выполнением работ по капитальному ремонту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</si>
  <si>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и ремонт автомобильных дорог общего пользования местного значения 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</si>
  <si>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переданных Еловским сельсоветом полномочий по обустройству остановочного пункта с. Еловое в рамках подпрограммы "Дороги Емельяновского района" муниципальной программы "Развитие транспорта в Емельяновском районе"</t>
  </si>
  <si>
    <t>Осуществление дорожной деятельности в целях решения задач социально-экономического развития территорий за счет средств дорожного фонда Красноярского края, в рамках подпрограммы "Дороги Емельяновского района" муниципальной программы "Развитие транспорта в Емельяновском районе"</t>
  </si>
  <si>
    <t>Ремонт автомобильных дорог общего пользования местного значения, являющихся подъездами к садоводческим, огородническим некоммерческим товариществам, за счет средств дорожного фонда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</si>
  <si>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Емельяновского района" муниципальной программы "Развитие транспорта в Емельяновском районе"</t>
  </si>
  <si>
    <t>Капитальный ремонт моста через р.Кача в п.Памяти 13 Борцов Емельяновского района, в рамках подпрограммы "Дороги Емельяновского района" муниципальной программы "Развитие транспорта в Емельяновском районе"</t>
  </si>
  <si>
    <t>Предоставление субсидий юридическим лицам (за исключением государственных и муниципальных учреждений) и индивидуальным предпринимателям в целях возмещения недополученных доходов, возникающих в связи с регулярными перевозками пассажиров автомобильным транспортом по муниципальным маршрутам с небольшой интенсивностью пассажиропотока в рамках отдельных мероприятий муниципальной программы «Развитие транспорта в Емельяновском районе»</t>
  </si>
  <si>
    <t>Организация регулярных перевозок пассажиров и багажа автомобильным транспортом по муниципальным маршрутам пригородного сообщения по регулируемым тарифам в рамках отдельных мероприятий муниципальной программы «Развитие транспорта в Емельяновском районе»</t>
  </si>
  <si>
    <t>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"Устойчивое развитие сельских территорий" муниципальной программы "Развитие сельского хозяйства в Емельяновском районе"</t>
  </si>
  <si>
    <t>Выполнение отдельных государственных полномочий по решению вопросов поддержки сельскохозяйственного производства в рамках подпрограммы "Обеспечение реализации муниципальной программы и прочие мероприятия" муниципальной программы "Развитие сельского хозяйства в Емельяновском районе"</t>
  </si>
  <si>
    <t>Средства на повышение размеров оплаты труда работникам бюджетной сферы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</si>
  <si>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</si>
  <si>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Мероприятия по охране окружающей среды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</si>
  <si>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Оформление права пользования земельными участками, на которых планируется обустройство мест (площадок) накопления отходов потребления в населенных пунктах района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</si>
  <si>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мест (площадок) накопления отходов потребления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</si>
  <si>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Приобретение контейнерного оборудования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</si>
  <si>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Содержание контейнерных площадок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</si>
  <si>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Разработка схемы размещения мест накопления твердых коммунальных отходов на территории района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</si>
  <si>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Обустройство мест(площадок) накопления отходов потребления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</si>
  <si>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Ликвидация несанкционированных свалок в рамках подпрограммы "Охрана окружающей среды и экологическая безопасность"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</si>
  <si>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Проведение работ по ремонту и восстановлению объектов коммунальной инфраструктуры, за счет средств резервного фонда администрации Емельяновского района,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</si>
  <si>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переданных администрацией Солонцовского сельсовета части полномочий по организации теплоснабжения поселения в части капитального ремонта котлов для котельной п. Солонцы, ул. Новостроек,13,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</si>
  <si>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технического надзора и юридического сопровождения при выполнении работ по капитальному ремонту, реконструкции объектов коммунальной инфраструктуры, источников тепловой энергии и тепловых сетей, находящихся в муниципальной собственности, приобретение технологического оборудования, спецтехники для обеспечения функционирования систем теплоснабжения, электроснабжения и водоснабжения,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</si>
  <si>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Приобретение технологического оборудования для объектов коммунальной инфраструктуры, находящихся в муниципальной собственности,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«Реформирование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безопасность»</t>
  </si>
  <si>
    <t>Капитальный ремонт водонапорной башни расположенной по адресу: п. Минино, в районе жилого дома по ул. Таежная,10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</si>
  <si>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полномочий Тальского сельсовета на реализацию мероприятий по проведению закупки и заключению муниципального контракта на приобретение и установку озоно-фильтровальной станции очистки воды для скважины в с.Талое в рамках подпрограммы "Модернизация, реконструкция и капитальный ремонт объектов коммунальной инфраструктуры муниципальных образований Емельяновского района"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</si>
  <si>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Выполнение работ по замене дымовой трубы на котельной с. Арейское, находящейся в собственности муниципального образования Емельяновский район в рамках подпрограммы "Развитие электросетевого комплекса"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</si>
  <si>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переданных полномочий Зеледеевского сельсовета на реализацию мероприятий по проведению закупки и заключению муниципального контракта на капитальный ремонт водонапорной башни в п.Кача Емельяновского района,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</si>
  <si>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Осуществление полномочий Зеледеевского сельсовета по проведению закупки и заключению муниципального контракта на капитальный ремонт сетей водоснабжения в п. Кача Емельяновского района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</si>
  <si>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Капитальный ремонт, реконструкция объектов коммунальной инфраструктуры, источников тепловой энергии и тепловых сетей, находящихся в муниципальной собственности,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водоотведения, в рамках подпрограммы " Модернизация, реконструкция и капитальный ремонт объектов коммунальной инфраструктуры муниципальных образований Емельяновского района"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</si>
  <si>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Строительство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 в рамках подпрограммы "Модернизация, реконструкция и капитальный ремонт объектов коммунальной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безопасность"инфраструктуры муниципальных образований Емельяновского района"</t>
  </si>
  <si>
    <t>Осуществление государственных полномочий по реализации отдельных мер по обеспечению ограничения платы граждан за коммунальные услуги,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</si>
  <si>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Иные межбюджетные трансферты бюджетам муниципальных образований на благоустройство кладбищ в рамках муниципальной программы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</si>
  <si>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Предоставление социальных выплат молодым семьям на приобретение (строительство) жилья в рамках подпрограммы "Обеспечение жильем молодых семей в Емельяновском районе" муниципальной программы "Создание условий для обеспечения доступным и комфортным жильем граждан"</t>
  </si>
  <si>
    <t>Осуществление переданных полномочий поселка Емельяново на реализацию мероприятия по оказанию услуг по осуществлению авторского надзора за выполнением работ по строительству автомобильной дороги-4 этап строительства объекта капитального строительства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районе Красноярского края "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 за счет средств бюджета поселка Емельяново</t>
  </si>
  <si>
    <t>Разработка проекта внесения изменений в генеральный план и правила землепользования и застройки муниципального образования Элитовский сельсовет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</si>
  <si>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Осуществление технического надзора и юридического сопровождения при выполнении работ по строительству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</si>
  <si>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Погашение кредиторской задолженности перед ООО «ПромСтройИнвест» за выполненные работы по строительству электрических сетей напряжением 10/0,4 кВ и улично-дорожной сети общего пользования местного значения в пгт. Емельяново В соответствии с решением Арбитражного суда Красноярского края по делу № А33-32946/2023 от 12.12.2023 г.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</si>
  <si>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Осуществление полномочий поселка Емельяново на реализацию мероприятия по оказанию услуг по осуществлению строительного контроля (технического надзора) за выполнением работ по строительству автомобильной дороги в рамках проекта по титулу "Строительство электрических сетей напряжением 10/0,4 кВ и улично-дорожной сети общего пользования местного значения в п.г.т. Емельяново Емельяновского района Красноярского края", за счет средств поселка Емельяново,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</si>
  <si>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Внесение изменения в проект местных нормативов градостроительного проектирования Емельяновского района и муниципальных образований, входящих в его состав, исключая поселок Емельяново,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</si>
  <si>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Строительство муниципальных объектов коммунальной и транспортной инфраструктуры в рамках подпрограммы "Создание условий для обеспечения доступным и комфортным жильем граждан проживающих на территории Емельяновского района" муниципальной программы "Создание условий для обеспечения доступным и комфортным жильем граждан"</t>
  </si>
  <si>
    <t>Строительство ( приобретение) административно-жилых комплексов для предоставления жилых помещений и обеспечения деятельности участковых уполномоченных полиции в рамках подпрограммы "Создание условий для обеспечения доступным и комфортным жильем граждан Емельяновского района" муниципальной программы "Создание условий для обеспечения доступным и комфортным жильем граждан"</t>
  </si>
  <si>
    <t>Средства на повышение размеров оплаты труда работникам бюджетной сферы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</si>
  <si>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услуг по охране, коммунальным услугам здания, в котором размещалось отделение временного пребывания инвалидов в с. Частоостровское, подстанции в пгт Емельяново и здание КРТПЦ в п. Минино 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</si>
  <si>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Проведение работ по определению рыночной стоимости объектов недвижимости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</si>
  <si>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Обеспечение взноса на капитальный ремонт общего имущества в многоквартирных домах, собственником помещений в которых является муниципальное образование Емельяновский район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</si>
  <si>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Проведение детального (инструментального) обследования технического состояния несущих и ограждающих конструкций жилого дома , расположенного по адресу: Красноярский край, Емельяновский район, п. Каменный Яр, ул. Заводская,д.7,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</si>
  <si>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коммунальных услуг за муниципальное имущество, до момента его предоставления пользователям,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</si>
  <si>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жилых помещений (квартир) в замен жилых помещений, расположенных в жилых домах, признанных аварийными и подлежащими сносу,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</si>
  <si>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Ремонт жилых помещений, находящихся в муниципальной собственности Емельяновского района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</si>
  <si>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Возмездное оказание услуг по отражению в 1С договоров аренды земли и аренды имущества,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</si>
  <si>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Разработка проектной и рабочей документации на снос объектов капитального строительства в рамках подпрограммы "Управление и распоряжение муниципальным имуществом" муниципальной программы «Управление муниципальным имуществом Емельяновского района»</t>
  </si>
  <si>
    <t>Содержание и обслуживание специализированного жилого фонда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</si>
  <si>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Оплата услуг по проведению аудиторской проверки промежуточной бухгалтерской отчетности по состоянию на 30.06.2024 года, результатов инвентаризации имущества и обязательств МУПЕР "Эколог" в связи с преобразованием его в непубличное акционерное общество,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</si>
  <si>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Приобретение жилого помещения в муниципальную собственность Емельяновского района, в рамках подпрограммы "Управление и распоряжение муниципальным имуществом" муниципальной программы "Управление муниципальным имуществом Емельяновского района"</t>
  </si>
  <si>
    <t>Осуществление переданных администрацией поселка Емельяново полномочий в области муниципального земельного контроля,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</si>
  <si>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работ по формированию земельных участков для дальнейшего предоставления путем проведения аукциона в рамках подпрограммы "Управление земельными ресурсами" муниципальной программы «Управление муниципальным имуществом Емельяновского района»</t>
  </si>
  <si>
    <t>Оказание услуг по геодезическому измерению территории земельных участков, изготовление план-схемы территории земельных участков при проведении проверок соблюдения норм требований земельного законодательства,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</si>
  <si>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Проведение комплексных кадастровых работ в рамках подпрограммы "Управление земельными ресурсами" муниципальной программы "Управление муниципальным имуществом Емельяновского района"</t>
  </si>
  <si>
    <t>Средства на повышение размеров оплаты труда работникам бюджетной сферы в рамках подпрограммы "Обеспечение реализации муниципальной программы и прочие мероприятия" муниципальной программы "Управление муниципальным имуществом Емельяновского района"</t>
  </si>
  <si>
    <t>Осуществление переданных полномочий в соответствии с Законом Красноярского края от 24.12.2009 № 9-4225 "О наделении органов местного самоуправления муниципальных районов, муниципальных округов и городских округов края государственными полномочиями по обеспечению жилыми помещениями детей сирот и детей, оставшихся без попечения родителей, лиц из числа детей-сирот и детей, оставшихся без попечения родителей", в рамках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</si>
  <si>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Руководство и управление в сфере установленных функций органов местного самоуправления в рамках подпрограммы "Обеспечение реализации муниципальной программы и прочие мероприятия" муниципальной программы «Управление муниципальным имуществом Емельяновского района»</t>
  </si>
  <si>
    <t>Проведение мероприятий посвященных Дню солидарности борьбы с терроризмом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</si>
  <si>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"Дружба народов" к Дню народного единства в рамках подпрограммы "Противодействие терроризму и экстремизму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</si>
  <si>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спортивного мероприятия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</si>
  <si>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конкурса рисунков школьников за здоровый образ жизни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</si>
  <si>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Проведение работ по уничтожению сорняков дикорастущей конопли (с применением гербицидов, скашивания) в рамках подпрограммы "Профилактика наркомании, алкоголизма и пьянства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</si>
  <si>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Организация выпуска и распространение среди населения памяток (листовок) о порядке действий при совершении правонарушений в рамках подпрограммы "Профилактика правонарушений на территории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</si>
  <si>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Приобретение и распространение блокнотов антикоррупционной направленности, в рамках подпрограммы "Противодействие коррупции в органах местного самоуправления и муниципальных учреждениях Емельяновского района" муниципальной программы Емельяновского района "Обеспечение общественного порядка, противодействие терроризму, экстремизму, наркомании и коррупции"</t>
  </si>
  <si>
    <t>Итого</t>
  </si>
  <si>
    <t>№ п/п</t>
  </si>
  <si>
    <t>План на 2024 год</t>
  </si>
  <si>
    <t>% исполнения</t>
  </si>
  <si>
    <t>1.</t>
  </si>
  <si>
    <t>1.1</t>
  </si>
  <si>
    <t>Муниципальная программа "Развитие образования Емельяновского района"</t>
  </si>
  <si>
    <t>подпрограмма "Развитие дошкольного образования детей"</t>
  </si>
  <si>
    <t>1.2</t>
  </si>
  <si>
    <t>подпрограмма "Развитие общего и дополнительного образования детей"</t>
  </si>
  <si>
    <t>1.3</t>
  </si>
  <si>
    <t>подпрограмма "Обеспечение реализации муниципальной программы и прочие мероприятия в области образования"</t>
  </si>
  <si>
    <t>2.</t>
  </si>
  <si>
    <t>2.1</t>
  </si>
  <si>
    <t>Муниципальная программа "Развитие культуры и туризма Емельяновского района"</t>
  </si>
  <si>
    <t>подпрограмма "Сохранение культурного наследия"</t>
  </si>
  <si>
    <t>2.2</t>
  </si>
  <si>
    <t>подпрограмма "Поддержка народного творчества"</t>
  </si>
  <si>
    <t>2.3</t>
  </si>
  <si>
    <t>подпрограмма "Обеспечение условий реализации муниципальной программы и прочие мероприятия"</t>
  </si>
  <si>
    <t>2.4</t>
  </si>
  <si>
    <t>подпрограмма "Развитие архивного дела в Емельяновском районе"</t>
  </si>
  <si>
    <t>3.</t>
  </si>
  <si>
    <t>3.1</t>
  </si>
  <si>
    <t>Муниципальная программа "Молодежь Емельяновского района в XXI веке"</t>
  </si>
  <si>
    <t>подпрограмма "Вовлечение молодежи Емельяновского района в социальную практику"</t>
  </si>
  <si>
    <t>3.2</t>
  </si>
  <si>
    <t>подпрограмма "Профилактика безнадзорности и правонарушений среди несовершеннолетних в Емельяновском районе"</t>
  </si>
  <si>
    <t>4.</t>
  </si>
  <si>
    <t>4.1</t>
  </si>
  <si>
    <t>Муниципальная программа "Содействие развитию и поддержка социально ориентированных некоммерческих организаций, общественных объединений и инициатив гражданского общества"</t>
  </si>
  <si>
    <t>подпрограмма "Обеспечение реализации общественных инициатив и гражданских инициатив и поддержки социально ориентированных некоммерческих организаций"</t>
  </si>
  <si>
    <t>5.</t>
  </si>
  <si>
    <t>5.1</t>
  </si>
  <si>
    <t>Муниципальная программа "Управление муниципальными финансами Емельяновского района"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</si>
  <si>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Емельяновского района"</t>
  </si>
  <si>
    <t>5.3</t>
  </si>
  <si>
    <t>подпрограмма "Обеспечение реализации муниципальной программы и прочие мероприятия"</t>
  </si>
  <si>
    <t>6.</t>
  </si>
  <si>
    <t>6.1</t>
  </si>
  <si>
    <t>7.</t>
  </si>
  <si>
    <t>7.1</t>
  </si>
  <si>
    <t>Муниципальная программа "Развитие субъектов малого и среднего предпринимательства Емельяновского района"</t>
  </si>
  <si>
    <t>подпрограмма "Развитие субъектов малого и среднего предпринимательства"</t>
  </si>
  <si>
    <t>8.</t>
  </si>
  <si>
    <t>8.1</t>
  </si>
  <si>
    <t>Муниципальная программа "Развитие транспорта в Емельяновском районе"</t>
  </si>
  <si>
    <t>подпрограмма "Дороги Емельяновского района"</t>
  </si>
  <si>
    <t>8.9</t>
  </si>
  <si>
    <t>Отдельные мероприятия</t>
  </si>
  <si>
    <t>9.</t>
  </si>
  <si>
    <t>9.1</t>
  </si>
  <si>
    <t>Муниципальная программа "Развитие сельского хозяйства в Емельяновском районе"</t>
  </si>
  <si>
    <t>подпрограмма "Устойчивое развитие сельских территорий</t>
  </si>
  <si>
    <t>9.2</t>
  </si>
  <si>
    <t>10.</t>
  </si>
  <si>
    <t>10.1</t>
  </si>
  <si>
    <t>Муниципальная программа "Реформирование и модернизация жилищно-коммунальной инфраструктуры и повышение энергетической эффективности, охрана окружающей среды и экологическая безопасность"</t>
  </si>
  <si>
    <t>подпрограмма "Обеспечение реализации муниципальной программы"</t>
  </si>
  <si>
    <t>10.2</t>
  </si>
  <si>
    <t>подпрограмма "Охрана окружающей среды и экологическая безопасность"</t>
  </si>
  <si>
    <t>10.3</t>
  </si>
  <si>
    <t>подпрограмма "Модернизация, реконструкция и капитальный ремонт объектов коммунальной инфраструктуры муниципальных образований Емельяновского района"</t>
  </si>
  <si>
    <t>10.9</t>
  </si>
  <si>
    <t>11.</t>
  </si>
  <si>
    <t>11.1</t>
  </si>
  <si>
    <t>Муниципальная программа "Создание условий для обеспечения доступным и комфортным жильем граждан"</t>
  </si>
  <si>
    <t>подпрограмма "Обеспечение жильем молодых семей в Емельяновском районе"</t>
  </si>
  <si>
    <t>11.2</t>
  </si>
  <si>
    <t>12.</t>
  </si>
  <si>
    <t>12.1</t>
  </si>
  <si>
    <t>Муниципальная программа "Управление муниципальным имуществом Емельяновского района"</t>
  </si>
  <si>
    <t>подпрограмма "Управление и распоряжение муниципальным имуществом"</t>
  </si>
  <si>
    <t>12.2</t>
  </si>
  <si>
    <t>подпрограмма "Управление земельными ресурсами"</t>
  </si>
  <si>
    <t>12.3</t>
  </si>
  <si>
    <t>13.</t>
  </si>
  <si>
    <t>13.1</t>
  </si>
  <si>
    <t>Муниципальная программа Емельяновского района "Обеспечение общественного порядка, противодействие терроризму, экстремизму, наркомании и коррупции"</t>
  </si>
  <si>
    <t>подпрограмма "Противодействие терроризму и экстремизму на территории Емельяновского района"</t>
  </si>
  <si>
    <t>13.2</t>
  </si>
  <si>
    <t>подпрограмма "Профилактика наркомании, алкоголизма и пьянства на территории Емельяновского района"</t>
  </si>
  <si>
    <t>13.3</t>
  </si>
  <si>
    <t>подпрограмма "Профилактика правонарушений на территории Емельяновского района"</t>
  </si>
  <si>
    <t>13.4</t>
  </si>
  <si>
    <t>подпрограмма "Противодействие коррупции в органах местного самоуправления и муниципальных учреждениях Емельяновского района"</t>
  </si>
  <si>
    <t>Исполнено за
9 месяцев 2024</t>
  </si>
  <si>
    <t>Муниципальная программа "Развитие физической культуры, спорта в Емельяновском районе"</t>
  </si>
  <si>
    <t>подпрограмма "Развитие массовой физической культуры и спорта"</t>
  </si>
  <si>
    <t>подпрограмма "Создание условий для обеспечения доступным и комфортным жильем граждан Емельяновского района"</t>
  </si>
  <si>
    <t>Приложение 4</t>
  </si>
  <si>
    <t>к постановлению администрации Емельяновского района</t>
  </si>
  <si>
    <t>от</t>
  </si>
  <si>
    <t>№</t>
  </si>
  <si>
    <t>Исполнение по муниципальным программам за 9 месяцев 2024 года</t>
  </si>
  <si>
    <t>1.1.1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</si>
  <si>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</si>
  <si>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</si>
  <si>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</si>
  <si>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</si>
  <si>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</si>
  <si>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</si>
  <si>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</si>
  <si>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</si>
  <si>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>1.1.10</t>
  </si>
  <si>
    <t>1.1.11</t>
  </si>
  <si>
    <t>1.1.12</t>
  </si>
  <si>
    <t>1.1.13</t>
  </si>
  <si>
    <t>1.2.1</t>
  </si>
  <si>
    <t>1.2.2</t>
  </si>
  <si>
    <t>1.2.3</t>
  </si>
  <si>
    <t>1.2.4</t>
  </si>
  <si>
    <t>1.2.5</t>
  </si>
  <si>
    <t>1.2.6</t>
  </si>
  <si>
    <t>1.2.7</t>
  </si>
  <si>
    <t>1.2.8</t>
  </si>
  <si>
    <t>1.2.9</t>
  </si>
  <si>
    <t>1.2.10</t>
  </si>
  <si>
    <t>1.2.11</t>
  </si>
  <si>
    <t>1.2.12</t>
  </si>
  <si>
    <t>1.2.13</t>
  </si>
  <si>
    <t>1.2.14</t>
  </si>
  <si>
    <t>1.2.15</t>
  </si>
  <si>
    <t>1.2.16</t>
  </si>
  <si>
    <t>1.2.17</t>
  </si>
  <si>
    <t>1.2.18</t>
  </si>
  <si>
    <t>1.2.19</t>
  </si>
  <si>
    <t>1.2.20</t>
  </si>
  <si>
    <t>1.2.21</t>
  </si>
  <si>
    <t>1.2.22</t>
  </si>
  <si>
    <t>1.2.23</t>
  </si>
  <si>
    <t>1.2.24</t>
  </si>
  <si>
    <t>1.2.25</t>
  </si>
  <si>
    <t>1.2.26</t>
  </si>
  <si>
    <t>1.2.27</t>
  </si>
  <si>
    <t>1.2.28</t>
  </si>
  <si>
    <t>1.2.29</t>
  </si>
  <si>
    <t>1.2.30</t>
  </si>
  <si>
    <t>1.2.31</t>
  </si>
  <si>
    <t>1.2.32</t>
  </si>
  <si>
    <t>1.2.33</t>
  </si>
  <si>
    <t>1.2.34</t>
  </si>
  <si>
    <t>1.2.35</t>
  </si>
  <si>
    <t>1.2.36</t>
  </si>
  <si>
    <t>1.3.1</t>
  </si>
  <si>
    <t>1.3.2</t>
  </si>
  <si>
    <t>1.3.3</t>
  </si>
  <si>
    <t>1.3.4</t>
  </si>
  <si>
    <t>1.3.5</t>
  </si>
  <si>
    <t>1.3.6</t>
  </si>
  <si>
    <t>1.3.7</t>
  </si>
  <si>
    <t>2.1.1</t>
  </si>
  <si>
    <t>2.1.2</t>
  </si>
  <si>
    <t>2.1.3</t>
  </si>
  <si>
    <t>2.1.4</t>
  </si>
  <si>
    <t>2.1.5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</si>
  <si>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</si>
  <si>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</si>
  <si>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</si>
  <si>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</si>
  <si>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</si>
  <si>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</si>
  <si>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</si>
  <si>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</si>
  <si>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</si>
  <si>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</si>
  <si>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</si>
  <si>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</si>
  <si>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</si>
  <si>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</si>
  <si>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</si>
  <si>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</si>
  <si>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2.2.17</t>
  </si>
  <si>
    <t>2.2.18</t>
  </si>
  <si>
    <t>2.2.19</t>
  </si>
  <si>
    <t>2.2.20</t>
  </si>
  <si>
    <t>2.3.1</t>
  </si>
  <si>
    <t>2.3.2</t>
  </si>
  <si>
    <t>2.3.3</t>
  </si>
  <si>
    <t>2.4.1</t>
  </si>
  <si>
    <t>2.4.2</t>
  </si>
  <si>
    <t>2.4.3</t>
  </si>
  <si>
    <t>2.4.4</t>
  </si>
  <si>
    <t>3.1.1</t>
  </si>
  <si>
    <t>3.1.2</t>
  </si>
  <si>
    <t>3.1.3</t>
  </si>
  <si>
    <t>3.1.4</t>
  </si>
  <si>
    <t>3.1.5</t>
  </si>
  <si>
    <t>3.1.6</t>
  </si>
  <si>
    <t>3.2.1</t>
  </si>
  <si>
    <t>4.1.1</t>
  </si>
  <si>
    <t>5.1.1</t>
  </si>
  <si>
    <t>5.1.2</t>
  </si>
  <si>
    <t>5.1.3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</si>
  <si>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</si>
  <si>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</si>
  <si>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</si>
  <si>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</si>
  <si>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</si>
  <si>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</si>
  <si>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</si>
  <si>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</si>
  <si>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</si>
  <si>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</si>
  <si>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</si>
  <si>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</si>
  <si>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</si>
  <si>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</si>
  <si>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</si>
  <si>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</si>
  <si>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</si>
  <si>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</si>
  <si>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</si>
  <si>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7.1.1</t>
  </si>
  <si>
    <t>7.1.2</t>
  </si>
  <si>
    <t>7.1.3</t>
  </si>
  <si>
    <t>7.1.4</t>
  </si>
  <si>
    <t>8.1.1</t>
  </si>
  <si>
    <t>8.1.2</t>
  </si>
  <si>
    <t>8.1.3</t>
  </si>
  <si>
    <t>8.1.4</t>
  </si>
  <si>
    <t>8.1.5</t>
  </si>
  <si>
    <t>8.1.6</t>
  </si>
  <si>
    <t>8.1.7</t>
  </si>
  <si>
    <t>8.1.8</t>
  </si>
  <si>
    <t>8.1.9</t>
  </si>
  <si>
    <t>8.1.10</t>
  </si>
  <si>
    <t>8.1.11</t>
  </si>
  <si>
    <t>8.1.12</t>
  </si>
  <si>
    <t>8.9.1</t>
  </si>
  <si>
    <t>8.9.2</t>
  </si>
  <si>
    <t>9.1.1</t>
  </si>
  <si>
    <t>9.2.1</t>
  </si>
  <si>
    <t>10.1.1</t>
  </si>
  <si>
    <t>10.1.2</t>
  </si>
  <si>
    <t>10.2.1</t>
  </si>
  <si>
    <t>10.2.2</t>
  </si>
  <si>
    <t>10.2.3</t>
  </si>
  <si>
    <t>10.2.4</t>
  </si>
  <si>
    <t>10.2.5</t>
  </si>
  <si>
    <t>10.2.6</t>
  </si>
  <si>
    <t>10.2.7</t>
  </si>
  <si>
    <t>10.2.8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</si>
  <si>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</si>
  <si>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</si>
  <si>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</si>
  <si>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</si>
  <si>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</si>
  <si>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</si>
  <si>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</si>
  <si>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</si>
  <si>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10.3.9</t>
  </si>
  <si>
    <t>10.3.10</t>
  </si>
  <si>
    <t>10.3.11</t>
  </si>
  <si>
    <t>10.9.1</t>
  </si>
  <si>
    <t>10.9.2</t>
  </si>
  <si>
    <t>11.1.1</t>
  </si>
  <si>
    <t>11.2.1</t>
  </si>
  <si>
    <t>11.2.2</t>
  </si>
  <si>
    <t>11.2.3</t>
  </si>
  <si>
    <t>11.2.4</t>
  </si>
  <si>
    <t>11.2.5</t>
  </si>
  <si>
    <t>11.2.6</t>
  </si>
  <si>
    <t>11.2.7</t>
  </si>
  <si>
    <t>11.2.8</t>
  </si>
  <si>
    <t>12.1.1</t>
  </si>
  <si>
    <t>12.1.2</t>
  </si>
  <si>
    <t>12.1.3</t>
  </si>
  <si>
    <t>12.1.4</t>
  </si>
  <si>
    <t>12.1.5</t>
  </si>
  <si>
    <t>12.1.6</t>
  </si>
  <si>
    <t>12.1.7</t>
  </si>
  <si>
    <t>12.1.8</t>
  </si>
  <si>
    <t>12.1.9</t>
  </si>
  <si>
    <t>12.1.10</t>
  </si>
  <si>
    <t>12.1.11</t>
  </si>
  <si>
    <t>12.1.12</t>
  </si>
  <si>
    <t>12.1.13</t>
  </si>
  <si>
    <t>12.2.1</t>
  </si>
  <si>
    <t>12.2.2</t>
  </si>
  <si>
    <t>12.2.3</t>
  </si>
  <si>
    <t>12.2.4</t>
  </si>
  <si>
    <t>12.3.1</t>
  </si>
  <si>
    <t>12.3.2</t>
  </si>
  <si>
    <t>12.3.3</t>
  </si>
  <si>
    <t>13.1.1</t>
  </si>
  <si>
    <t>13.1.2</t>
  </si>
  <si>
    <t>13.2.1</t>
  </si>
  <si>
    <t>13.2.2</t>
  </si>
  <si>
    <t>13.2.3</t>
  </si>
  <si>
    <t>13.3.1</t>
  </si>
  <si>
    <t>13.4.1</t>
  </si>
</sst>
</file>

<file path=xl/styles.xml><?xml version="1.0" encoding="utf-8"?>
<styleSheet xmlns="http://schemas.openxmlformats.org/spreadsheetml/2006/main">
  <numFmts count="3">
    <numFmt numFmtId="172" formatCode="dd/mm/yyyy\ hh:mm"/>
    <numFmt numFmtId="173" formatCode="?"/>
    <numFmt numFmtId="174" formatCode="#,##0.0"/>
  </numFmts>
  <fonts count="6">
    <font>
      <sz val="10"/>
      <name val="Arial"/>
    </font>
    <font>
      <sz val="8.5"/>
      <name val="MS Sans Serif"/>
    </font>
    <font>
      <b/>
      <sz val="11"/>
      <name val="Times New Roman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5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172" fontId="2" fillId="0" borderId="0" xfId="0" applyNumberFormat="1" applyFont="1" applyBorder="1" applyAlignment="1" applyProtection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1" applyNumberFormat="1" applyFont="1" applyBorder="1" applyAlignment="1" applyProtection="1">
      <alignment horizontal="center" vertical="center" wrapText="1"/>
    </xf>
    <xf numFmtId="173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174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>
      <alignment horizontal="right"/>
    </xf>
    <xf numFmtId="0" fontId="4" fillId="0" borderId="0" xfId="0" applyFont="1"/>
    <xf numFmtId="0" fontId="0" fillId="0" borderId="0" xfId="0" applyFont="1" applyBorder="1" applyAlignment="1" applyProtection="1">
      <alignment vertical="top" wrapText="1"/>
    </xf>
    <xf numFmtId="0" fontId="3" fillId="0" borderId="0" xfId="0" applyFont="1" applyBorder="1" applyAlignment="1" applyProtection="1"/>
    <xf numFmtId="0" fontId="3" fillId="0" borderId="0" xfId="1" applyFont="1" applyBorder="1" applyAlignment="1" applyProtection="1"/>
    <xf numFmtId="0" fontId="3" fillId="0" borderId="0" xfId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left"/>
    </xf>
    <xf numFmtId="0" fontId="5" fillId="0" borderId="0" xfId="0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right" vertical="top"/>
    </xf>
    <xf numFmtId="0" fontId="3" fillId="0" borderId="0" xfId="1" applyFont="1" applyBorder="1" applyAlignment="1" applyProtection="1">
      <alignment horizontal="center"/>
    </xf>
    <xf numFmtId="0" fontId="3" fillId="0" borderId="0" xfId="1" applyFont="1" applyBorder="1" applyAlignment="1" applyProtection="1">
      <alignment horizontal="center"/>
    </xf>
    <xf numFmtId="0" fontId="3" fillId="0" borderId="0" xfId="0" applyFont="1" applyBorder="1" applyAlignment="1" applyProtection="1">
      <alignment wrapText="1"/>
    </xf>
  </cellXfs>
  <cellStyles count="2">
    <cellStyle name="Обычный" xfId="0" builtinId="0"/>
    <cellStyle name="Обычный_Бюджет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J249"/>
  <sheetViews>
    <sheetView showGridLines="0" tabSelected="1" workbookViewId="0">
      <selection activeCell="B7" sqref="B7"/>
    </sheetView>
  </sheetViews>
  <sheetFormatPr defaultRowHeight="12.75" customHeight="1"/>
  <cols>
    <col min="1" max="1" width="7.85546875" bestFit="1" customWidth="1"/>
    <col min="2" max="2" width="88.85546875" customWidth="1"/>
    <col min="3" max="4" width="16.7109375" customWidth="1"/>
    <col min="5" max="5" width="12.42578125" customWidth="1"/>
    <col min="6" max="6" width="9.140625" customWidth="1"/>
    <col min="7" max="7" width="13.140625" customWidth="1"/>
    <col min="8" max="10" width="9.140625" customWidth="1"/>
  </cols>
  <sheetData>
    <row r="1" spans="1:10" ht="15.75">
      <c r="A1" s="16"/>
      <c r="B1" s="16"/>
      <c r="C1" s="17"/>
      <c r="D1" s="17"/>
      <c r="E1" s="18" t="s">
        <v>289</v>
      </c>
      <c r="F1" s="1"/>
      <c r="G1" s="1"/>
      <c r="H1" s="1"/>
      <c r="I1" s="1"/>
      <c r="J1" s="1"/>
    </row>
    <row r="2" spans="1:10" ht="15.75">
      <c r="A2" s="19"/>
      <c r="B2" s="20"/>
      <c r="C2" s="17"/>
      <c r="D2" s="17"/>
      <c r="E2" s="21" t="s">
        <v>290</v>
      </c>
      <c r="F2" s="1"/>
      <c r="G2" s="1"/>
      <c r="H2" s="1"/>
      <c r="I2" s="1"/>
      <c r="J2" s="1"/>
    </row>
    <row r="3" spans="1:10" ht="15.75">
      <c r="A3" s="19"/>
      <c r="B3" s="20"/>
      <c r="C3" s="22" t="s">
        <v>291</v>
      </c>
      <c r="D3" s="18" t="s">
        <v>292</v>
      </c>
      <c r="E3" s="22"/>
      <c r="F3" s="2"/>
      <c r="G3" s="2"/>
      <c r="H3" s="2"/>
      <c r="I3" s="2"/>
      <c r="J3" s="2"/>
    </row>
    <row r="4" spans="1:10" ht="15.75">
      <c r="A4" s="16"/>
      <c r="B4" s="16"/>
      <c r="C4" s="16"/>
      <c r="D4" s="16"/>
      <c r="E4" s="16"/>
      <c r="F4" s="2"/>
      <c r="G4" s="3"/>
      <c r="H4" s="3"/>
      <c r="I4" s="2"/>
      <c r="J4" s="2"/>
    </row>
    <row r="5" spans="1:10" ht="15.75">
      <c r="A5" s="23" t="s">
        <v>293</v>
      </c>
      <c r="B5" s="23"/>
      <c r="C5" s="23"/>
      <c r="D5" s="23"/>
      <c r="E5" s="23"/>
      <c r="F5" s="1"/>
      <c r="G5" s="1"/>
      <c r="H5" s="1"/>
      <c r="I5" s="1"/>
      <c r="J5" s="1"/>
    </row>
    <row r="6" spans="1:10" ht="15.75">
      <c r="A6" s="24"/>
      <c r="B6" s="24"/>
      <c r="C6" s="24"/>
      <c r="D6" s="24"/>
      <c r="E6" s="24" t="s">
        <v>0</v>
      </c>
      <c r="F6" s="15"/>
      <c r="G6" s="15"/>
      <c r="H6" s="15"/>
      <c r="I6" s="4"/>
      <c r="J6" s="4"/>
    </row>
    <row r="7" spans="1:10" ht="47.25">
      <c r="A7" s="5" t="s">
        <v>200</v>
      </c>
      <c r="B7" s="5" t="s">
        <v>1</v>
      </c>
      <c r="C7" s="6" t="s">
        <v>201</v>
      </c>
      <c r="D7" s="6" t="s">
        <v>285</v>
      </c>
      <c r="E7" s="5" t="s">
        <v>202</v>
      </c>
    </row>
    <row r="8" spans="1:10" ht="15.75">
      <c r="A8" s="5" t="s">
        <v>203</v>
      </c>
      <c r="B8" s="7" t="s">
        <v>205</v>
      </c>
      <c r="C8" s="8">
        <f>C9+C23+C60</f>
        <v>2035101807.01</v>
      </c>
      <c r="D8" s="8">
        <f>D9+D23+D60</f>
        <v>1346830695.3900001</v>
      </c>
      <c r="E8" s="10">
        <f>D8*100/C8</f>
        <v>66.180015699990093</v>
      </c>
    </row>
    <row r="9" spans="1:10" ht="15.75">
      <c r="A9" s="5" t="s">
        <v>204</v>
      </c>
      <c r="B9" s="7" t="s">
        <v>206</v>
      </c>
      <c r="C9" s="8">
        <f>SUM(C10:C22)</f>
        <v>521477011.54000002</v>
      </c>
      <c r="D9" s="8">
        <f>SUM(D10:D22)</f>
        <v>367793922.20999998</v>
      </c>
      <c r="E9" s="10">
        <f t="shared" ref="E9:E72" si="0">D9*100/C9</f>
        <v>70.529268610297748</v>
      </c>
    </row>
    <row r="10" spans="1:10" ht="78.75">
      <c r="A10" s="5" t="s">
        <v>294</v>
      </c>
      <c r="B10" s="7" t="s">
        <v>2</v>
      </c>
      <c r="C10" s="8">
        <v>499217.18</v>
      </c>
      <c r="D10" s="8">
        <v>183546.87</v>
      </c>
      <c r="E10" s="10">
        <f t="shared" si="0"/>
        <v>36.766937788479154</v>
      </c>
    </row>
    <row r="11" spans="1:10" ht="47.25">
      <c r="A11" s="5" t="s">
        <v>295</v>
      </c>
      <c r="B11" s="9" t="s">
        <v>3</v>
      </c>
      <c r="C11" s="8">
        <v>9843290</v>
      </c>
      <c r="D11" s="8">
        <v>9137930.2599999998</v>
      </c>
      <c r="E11" s="10">
        <f t="shared" si="0"/>
        <v>92.834105873137943</v>
      </c>
    </row>
    <row r="12" spans="1:10" ht="110.25">
      <c r="A12" s="5" t="s">
        <v>296</v>
      </c>
      <c r="B12" s="7" t="s">
        <v>4</v>
      </c>
      <c r="C12" s="8">
        <v>111586900</v>
      </c>
      <c r="D12" s="8">
        <v>82929682.75</v>
      </c>
      <c r="E12" s="10">
        <f t="shared" si="0"/>
        <v>74.318475331781784</v>
      </c>
    </row>
    <row r="13" spans="1:10" ht="94.5">
      <c r="A13" s="5" t="s">
        <v>297</v>
      </c>
      <c r="B13" s="7" t="s">
        <v>5</v>
      </c>
      <c r="C13" s="8">
        <v>713100</v>
      </c>
      <c r="D13" s="8">
        <v>405450</v>
      </c>
      <c r="E13" s="10">
        <f t="shared" si="0"/>
        <v>56.857383256205303</v>
      </c>
    </row>
    <row r="14" spans="1:10" ht="78.75">
      <c r="A14" s="5" t="s">
        <v>298</v>
      </c>
      <c r="B14" s="7" t="s">
        <v>6</v>
      </c>
      <c r="C14" s="8">
        <v>1165200</v>
      </c>
      <c r="D14" s="8">
        <v>479649.54</v>
      </c>
      <c r="E14" s="10">
        <f t="shared" si="0"/>
        <v>41.164567456230692</v>
      </c>
    </row>
    <row r="15" spans="1:10" ht="94.5">
      <c r="A15" s="5" t="s">
        <v>299</v>
      </c>
      <c r="B15" s="7" t="s">
        <v>7</v>
      </c>
      <c r="C15" s="8">
        <v>187691000</v>
      </c>
      <c r="D15" s="8">
        <v>135516790.22999999</v>
      </c>
      <c r="E15" s="10">
        <f t="shared" si="0"/>
        <v>72.202071612384174</v>
      </c>
    </row>
    <row r="16" spans="1:10" ht="47.25">
      <c r="A16" s="5" t="s">
        <v>300</v>
      </c>
      <c r="B16" s="9" t="s">
        <v>8</v>
      </c>
      <c r="C16" s="8">
        <v>194394314.36000001</v>
      </c>
      <c r="D16" s="8">
        <v>130614625.63</v>
      </c>
      <c r="E16" s="10">
        <f t="shared" si="0"/>
        <v>67.19055856135482</v>
      </c>
    </row>
    <row r="17" spans="1:5" ht="78.75">
      <c r="A17" s="5" t="s">
        <v>301</v>
      </c>
      <c r="B17" s="7" t="s">
        <v>9</v>
      </c>
      <c r="C17" s="8">
        <v>240000</v>
      </c>
      <c r="D17" s="8">
        <v>0</v>
      </c>
      <c r="E17" s="10">
        <f t="shared" si="0"/>
        <v>0</v>
      </c>
    </row>
    <row r="18" spans="1:5" ht="47.25">
      <c r="A18" s="5" t="s">
        <v>302</v>
      </c>
      <c r="B18" s="9" t="s">
        <v>10</v>
      </c>
      <c r="C18" s="8">
        <v>4037155.08</v>
      </c>
      <c r="D18" s="8">
        <v>2460885.38</v>
      </c>
      <c r="E18" s="10">
        <f t="shared" si="0"/>
        <v>60.95592889634549</v>
      </c>
    </row>
    <row r="19" spans="1:5" ht="47.25">
      <c r="A19" s="5" t="s">
        <v>303</v>
      </c>
      <c r="B19" s="9" t="s">
        <v>11</v>
      </c>
      <c r="C19" s="8">
        <v>1030046.92</v>
      </c>
      <c r="D19" s="8">
        <v>1030046.92</v>
      </c>
      <c r="E19" s="10">
        <f t="shared" si="0"/>
        <v>100</v>
      </c>
    </row>
    <row r="20" spans="1:5" ht="78.75">
      <c r="A20" s="5" t="s">
        <v>304</v>
      </c>
      <c r="B20" s="7" t="s">
        <v>12</v>
      </c>
      <c r="C20" s="8">
        <v>350000</v>
      </c>
      <c r="D20" s="8">
        <v>0</v>
      </c>
      <c r="E20" s="10">
        <f t="shared" si="0"/>
        <v>0</v>
      </c>
    </row>
    <row r="21" spans="1:5" ht="78.75">
      <c r="A21" s="5" t="s">
        <v>305</v>
      </c>
      <c r="B21" s="7" t="s">
        <v>13</v>
      </c>
      <c r="C21" s="8">
        <v>3951030</v>
      </c>
      <c r="D21" s="8">
        <v>0</v>
      </c>
      <c r="E21" s="10">
        <f t="shared" si="0"/>
        <v>0</v>
      </c>
    </row>
    <row r="22" spans="1:5" ht="63">
      <c r="A22" s="5" t="s">
        <v>306</v>
      </c>
      <c r="B22" s="7" t="s">
        <v>14</v>
      </c>
      <c r="C22" s="8">
        <v>5975758</v>
      </c>
      <c r="D22" s="8">
        <v>5035314.63</v>
      </c>
      <c r="E22" s="10">
        <f t="shared" si="0"/>
        <v>84.262358515856903</v>
      </c>
    </row>
    <row r="23" spans="1:5" ht="15.75">
      <c r="A23" s="5" t="s">
        <v>207</v>
      </c>
      <c r="B23" s="7" t="s">
        <v>208</v>
      </c>
      <c r="C23" s="8">
        <f>SUM(C24:C59)</f>
        <v>1376237138.4100001</v>
      </c>
      <c r="D23" s="8">
        <f>SUM(D24:D59)</f>
        <v>884689855.50999999</v>
      </c>
      <c r="E23" s="10">
        <f t="shared" si="0"/>
        <v>64.283242387435024</v>
      </c>
    </row>
    <row r="24" spans="1:5" ht="78.75">
      <c r="A24" s="5" t="s">
        <v>307</v>
      </c>
      <c r="B24" s="7" t="s">
        <v>15</v>
      </c>
      <c r="C24" s="8">
        <v>988682.82</v>
      </c>
      <c r="D24" s="8">
        <v>492053.13</v>
      </c>
      <c r="E24" s="10">
        <f t="shared" si="0"/>
        <v>49.768552668893349</v>
      </c>
    </row>
    <row r="25" spans="1:5" ht="63">
      <c r="A25" s="5" t="s">
        <v>308</v>
      </c>
      <c r="B25" s="7" t="s">
        <v>16</v>
      </c>
      <c r="C25" s="8">
        <v>4752800</v>
      </c>
      <c r="D25" s="8">
        <v>2626524.4900000002</v>
      </c>
      <c r="E25" s="10">
        <f t="shared" si="0"/>
        <v>55.262676527520625</v>
      </c>
    </row>
    <row r="26" spans="1:5" ht="47.25">
      <c r="A26" s="5" t="s">
        <v>309</v>
      </c>
      <c r="B26" s="9" t="s">
        <v>17</v>
      </c>
      <c r="C26" s="8">
        <v>21907834</v>
      </c>
      <c r="D26" s="8">
        <v>19857883</v>
      </c>
      <c r="E26" s="10">
        <f t="shared" si="0"/>
        <v>90.642840364775452</v>
      </c>
    </row>
    <row r="27" spans="1:5" ht="94.5">
      <c r="A27" s="5" t="s">
        <v>310</v>
      </c>
      <c r="B27" s="7" t="s">
        <v>18</v>
      </c>
      <c r="C27" s="8">
        <v>1818182</v>
      </c>
      <c r="D27" s="8">
        <v>1818182</v>
      </c>
      <c r="E27" s="10">
        <f t="shared" si="0"/>
        <v>100</v>
      </c>
    </row>
    <row r="28" spans="1:5" ht="94.5">
      <c r="A28" s="5" t="s">
        <v>311</v>
      </c>
      <c r="B28" s="7" t="s">
        <v>19</v>
      </c>
      <c r="C28" s="8">
        <v>115720600</v>
      </c>
      <c r="D28" s="8">
        <v>86497019.969999999</v>
      </c>
      <c r="E28" s="10">
        <f t="shared" si="0"/>
        <v>74.746432329248208</v>
      </c>
    </row>
    <row r="29" spans="1:5" ht="110.25">
      <c r="A29" s="5" t="s">
        <v>312</v>
      </c>
      <c r="B29" s="7" t="s">
        <v>20</v>
      </c>
      <c r="C29" s="8">
        <v>567023100</v>
      </c>
      <c r="D29" s="8">
        <v>410397224.98000002</v>
      </c>
      <c r="E29" s="10">
        <f t="shared" si="0"/>
        <v>72.377514245892272</v>
      </c>
    </row>
    <row r="30" spans="1:5" ht="78.75">
      <c r="A30" s="5" t="s">
        <v>313</v>
      </c>
      <c r="B30" s="7" t="s">
        <v>21</v>
      </c>
      <c r="C30" s="8">
        <v>31198900</v>
      </c>
      <c r="D30" s="8">
        <v>4100153</v>
      </c>
      <c r="E30" s="10">
        <f t="shared" si="0"/>
        <v>13.141979364657088</v>
      </c>
    </row>
    <row r="31" spans="1:5" ht="47.25">
      <c r="A31" s="5" t="s">
        <v>314</v>
      </c>
      <c r="B31" s="9" t="s">
        <v>22</v>
      </c>
      <c r="C31" s="8">
        <v>9568700</v>
      </c>
      <c r="D31" s="8">
        <v>4988494.8</v>
      </c>
      <c r="E31" s="10">
        <f t="shared" si="0"/>
        <v>52.133464315946782</v>
      </c>
    </row>
    <row r="32" spans="1:5" ht="47.25">
      <c r="A32" s="5" t="s">
        <v>315</v>
      </c>
      <c r="B32" s="9" t="s">
        <v>23</v>
      </c>
      <c r="C32" s="8">
        <v>250000</v>
      </c>
      <c r="D32" s="8">
        <v>112100</v>
      </c>
      <c r="E32" s="10">
        <f t="shared" si="0"/>
        <v>44.84</v>
      </c>
    </row>
    <row r="33" spans="1:5" ht="78.75">
      <c r="A33" s="5" t="s">
        <v>316</v>
      </c>
      <c r="B33" s="7" t="s">
        <v>24</v>
      </c>
      <c r="C33" s="8">
        <v>1159240</v>
      </c>
      <c r="D33" s="8">
        <v>0</v>
      </c>
      <c r="E33" s="10">
        <f t="shared" si="0"/>
        <v>0</v>
      </c>
    </row>
    <row r="34" spans="1:5" ht="47.25">
      <c r="A34" s="5" t="s">
        <v>317</v>
      </c>
      <c r="B34" s="9" t="s">
        <v>25</v>
      </c>
      <c r="C34" s="8">
        <v>371257725.63999999</v>
      </c>
      <c r="D34" s="8">
        <v>241694718.81999999</v>
      </c>
      <c r="E34" s="10">
        <f t="shared" si="0"/>
        <v>65.101599812731109</v>
      </c>
    </row>
    <row r="35" spans="1:5" ht="47.25">
      <c r="A35" s="5" t="s">
        <v>318</v>
      </c>
      <c r="B35" s="9" t="s">
        <v>26</v>
      </c>
      <c r="C35" s="8">
        <v>177212</v>
      </c>
      <c r="D35" s="8">
        <v>177211.8</v>
      </c>
      <c r="E35" s="10">
        <f t="shared" si="0"/>
        <v>99.999887140825678</v>
      </c>
    </row>
    <row r="36" spans="1:5" ht="78.75">
      <c r="A36" s="5" t="s">
        <v>319</v>
      </c>
      <c r="B36" s="7" t="s">
        <v>27</v>
      </c>
      <c r="C36" s="8">
        <v>600477.5</v>
      </c>
      <c r="D36" s="8">
        <v>225077.39</v>
      </c>
      <c r="E36" s="10">
        <f t="shared" si="0"/>
        <v>37.483068058336904</v>
      </c>
    </row>
    <row r="37" spans="1:5" ht="63">
      <c r="A37" s="5" t="s">
        <v>320</v>
      </c>
      <c r="B37" s="9" t="s">
        <v>28</v>
      </c>
      <c r="C37" s="8">
        <v>10256070</v>
      </c>
      <c r="D37" s="8">
        <v>3502294.92</v>
      </c>
      <c r="E37" s="10">
        <f t="shared" si="0"/>
        <v>34.148508346764402</v>
      </c>
    </row>
    <row r="38" spans="1:5" ht="47.25">
      <c r="A38" s="5" t="s">
        <v>321</v>
      </c>
      <c r="B38" s="9" t="s">
        <v>29</v>
      </c>
      <c r="C38" s="8">
        <v>9851400</v>
      </c>
      <c r="D38" s="8">
        <v>0</v>
      </c>
      <c r="E38" s="10">
        <f t="shared" si="0"/>
        <v>0</v>
      </c>
    </row>
    <row r="39" spans="1:5" ht="63">
      <c r="A39" s="5" t="s">
        <v>322</v>
      </c>
      <c r="B39" s="7" t="s">
        <v>30</v>
      </c>
      <c r="C39" s="8">
        <v>600000</v>
      </c>
      <c r="D39" s="8">
        <v>600000</v>
      </c>
      <c r="E39" s="10">
        <f t="shared" si="0"/>
        <v>100</v>
      </c>
    </row>
    <row r="40" spans="1:5" ht="63">
      <c r="A40" s="5" t="s">
        <v>323</v>
      </c>
      <c r="B40" s="7" t="s">
        <v>31</v>
      </c>
      <c r="C40" s="8">
        <v>740000</v>
      </c>
      <c r="D40" s="8">
        <v>740000</v>
      </c>
      <c r="E40" s="10">
        <f t="shared" si="0"/>
        <v>100</v>
      </c>
    </row>
    <row r="41" spans="1:5" ht="78.75">
      <c r="A41" s="5" t="s">
        <v>324</v>
      </c>
      <c r="B41" s="7" t="s">
        <v>32</v>
      </c>
      <c r="C41" s="8">
        <v>450000</v>
      </c>
      <c r="D41" s="8">
        <v>0</v>
      </c>
      <c r="E41" s="10">
        <f t="shared" si="0"/>
        <v>0</v>
      </c>
    </row>
    <row r="42" spans="1:5" ht="63">
      <c r="A42" s="5" t="s">
        <v>325</v>
      </c>
      <c r="B42" s="9" t="s">
        <v>33</v>
      </c>
      <c r="C42" s="8">
        <v>593333</v>
      </c>
      <c r="D42" s="8">
        <v>593333</v>
      </c>
      <c r="E42" s="10">
        <f t="shared" si="0"/>
        <v>100</v>
      </c>
    </row>
    <row r="43" spans="1:5" ht="78.75">
      <c r="A43" s="5" t="s">
        <v>326</v>
      </c>
      <c r="B43" s="7" t="s">
        <v>34</v>
      </c>
      <c r="C43" s="8">
        <v>2262539</v>
      </c>
      <c r="D43" s="8">
        <v>0</v>
      </c>
      <c r="E43" s="10">
        <f t="shared" si="0"/>
        <v>0</v>
      </c>
    </row>
    <row r="44" spans="1:5" ht="47.25">
      <c r="A44" s="5" t="s">
        <v>327</v>
      </c>
      <c r="B44" s="9" t="s">
        <v>35</v>
      </c>
      <c r="C44" s="8">
        <v>7451930</v>
      </c>
      <c r="D44" s="8">
        <v>0</v>
      </c>
      <c r="E44" s="10">
        <f t="shared" si="0"/>
        <v>0</v>
      </c>
    </row>
    <row r="45" spans="1:5" ht="63">
      <c r="A45" s="5" t="s">
        <v>328</v>
      </c>
      <c r="B45" s="7" t="s">
        <v>36</v>
      </c>
      <c r="C45" s="8">
        <v>7960000</v>
      </c>
      <c r="D45" s="8">
        <v>0</v>
      </c>
      <c r="E45" s="10">
        <f t="shared" si="0"/>
        <v>0</v>
      </c>
    </row>
    <row r="46" spans="1:5" ht="94.5">
      <c r="A46" s="5" t="s">
        <v>329</v>
      </c>
      <c r="B46" s="7" t="s">
        <v>37</v>
      </c>
      <c r="C46" s="8">
        <v>621800</v>
      </c>
      <c r="D46" s="8">
        <v>0</v>
      </c>
      <c r="E46" s="10">
        <f t="shared" si="0"/>
        <v>0</v>
      </c>
    </row>
    <row r="47" spans="1:5" ht="110.25">
      <c r="A47" s="5" t="s">
        <v>330</v>
      </c>
      <c r="B47" s="7" t="s">
        <v>38</v>
      </c>
      <c r="C47" s="8">
        <v>84909400</v>
      </c>
      <c r="D47" s="8">
        <v>54593300</v>
      </c>
      <c r="E47" s="10">
        <f t="shared" si="0"/>
        <v>64.295943676436295</v>
      </c>
    </row>
    <row r="48" spans="1:5" ht="94.5">
      <c r="A48" s="5" t="s">
        <v>331</v>
      </c>
      <c r="B48" s="7" t="s">
        <v>39</v>
      </c>
      <c r="C48" s="8">
        <v>51092212.719999999</v>
      </c>
      <c r="D48" s="8">
        <v>25705405.390000001</v>
      </c>
      <c r="E48" s="10">
        <f t="shared" si="0"/>
        <v>50.311787298923626</v>
      </c>
    </row>
    <row r="49" spans="1:5" ht="94.5">
      <c r="A49" s="5" t="s">
        <v>332</v>
      </c>
      <c r="B49" s="7" t="s">
        <v>40</v>
      </c>
      <c r="C49" s="8">
        <v>420500</v>
      </c>
      <c r="D49" s="8">
        <v>0</v>
      </c>
      <c r="E49" s="10">
        <f t="shared" si="0"/>
        <v>0</v>
      </c>
    </row>
    <row r="50" spans="1:5" ht="63">
      <c r="A50" s="5" t="s">
        <v>333</v>
      </c>
      <c r="B50" s="9" t="s">
        <v>41</v>
      </c>
      <c r="C50" s="8">
        <v>13012828.289999999</v>
      </c>
      <c r="D50" s="8">
        <v>0</v>
      </c>
      <c r="E50" s="10">
        <f t="shared" si="0"/>
        <v>0</v>
      </c>
    </row>
    <row r="51" spans="1:5" ht="63">
      <c r="A51" s="5" t="s">
        <v>334</v>
      </c>
      <c r="B51" s="9" t="s">
        <v>42</v>
      </c>
      <c r="C51" s="8">
        <v>2057837.84</v>
      </c>
      <c r="D51" s="8">
        <v>0</v>
      </c>
      <c r="E51" s="10">
        <f t="shared" si="0"/>
        <v>0</v>
      </c>
    </row>
    <row r="52" spans="1:5" ht="63">
      <c r="A52" s="5" t="s">
        <v>335</v>
      </c>
      <c r="B52" s="9" t="s">
        <v>43</v>
      </c>
      <c r="C52" s="8">
        <v>3407517.72</v>
      </c>
      <c r="D52" s="8">
        <v>0</v>
      </c>
      <c r="E52" s="10">
        <f t="shared" si="0"/>
        <v>0</v>
      </c>
    </row>
    <row r="53" spans="1:5" ht="63">
      <c r="A53" s="5" t="s">
        <v>336</v>
      </c>
      <c r="B53" s="9" t="s">
        <v>44</v>
      </c>
      <c r="C53" s="8">
        <v>8303031</v>
      </c>
      <c r="D53" s="8">
        <v>5439035.4299999997</v>
      </c>
      <c r="E53" s="10">
        <f t="shared" si="0"/>
        <v>65.506625592509536</v>
      </c>
    </row>
    <row r="54" spans="1:5" ht="63">
      <c r="A54" s="5" t="s">
        <v>337</v>
      </c>
      <c r="B54" s="9" t="s">
        <v>45</v>
      </c>
      <c r="C54" s="8">
        <v>4565700</v>
      </c>
      <c r="D54" s="8">
        <v>4565700</v>
      </c>
      <c r="E54" s="10">
        <f t="shared" si="0"/>
        <v>100</v>
      </c>
    </row>
    <row r="55" spans="1:5" ht="63">
      <c r="A55" s="5" t="s">
        <v>338</v>
      </c>
      <c r="B55" s="7" t="s">
        <v>46</v>
      </c>
      <c r="C55" s="8">
        <v>19373774</v>
      </c>
      <c r="D55" s="8">
        <v>7404287.3200000003</v>
      </c>
      <c r="E55" s="10">
        <f t="shared" si="0"/>
        <v>38.218094832736256</v>
      </c>
    </row>
    <row r="56" spans="1:5" ht="47.25">
      <c r="A56" s="5" t="s">
        <v>339</v>
      </c>
      <c r="B56" s="9" t="s">
        <v>47</v>
      </c>
      <c r="C56" s="8">
        <v>863405</v>
      </c>
      <c r="D56" s="8">
        <v>0</v>
      </c>
      <c r="E56" s="10">
        <f t="shared" si="0"/>
        <v>0</v>
      </c>
    </row>
    <row r="57" spans="1:5" ht="78.75">
      <c r="A57" s="5" t="s">
        <v>340</v>
      </c>
      <c r="B57" s="7" t="s">
        <v>48</v>
      </c>
      <c r="C57" s="8">
        <v>10422763.199999999</v>
      </c>
      <c r="D57" s="8">
        <v>0</v>
      </c>
      <c r="E57" s="10">
        <f t="shared" si="0"/>
        <v>0</v>
      </c>
    </row>
    <row r="58" spans="1:5" ht="94.5">
      <c r="A58" s="5" t="s">
        <v>341</v>
      </c>
      <c r="B58" s="7" t="s">
        <v>49</v>
      </c>
      <c r="C58" s="8">
        <v>3888208.68</v>
      </c>
      <c r="D58" s="8">
        <v>3853607.07</v>
      </c>
      <c r="E58" s="10">
        <f t="shared" si="0"/>
        <v>99.110088659130298</v>
      </c>
    </row>
    <row r="59" spans="1:5" ht="63">
      <c r="A59" s="5" t="s">
        <v>342</v>
      </c>
      <c r="B59" s="7" t="s">
        <v>50</v>
      </c>
      <c r="C59" s="8">
        <v>6709434</v>
      </c>
      <c r="D59" s="8">
        <v>4706249</v>
      </c>
      <c r="E59" s="10">
        <f t="shared" si="0"/>
        <v>70.143755792217348</v>
      </c>
    </row>
    <row r="60" spans="1:5" ht="31.5">
      <c r="A60" s="5" t="s">
        <v>209</v>
      </c>
      <c r="B60" s="7" t="s">
        <v>210</v>
      </c>
      <c r="C60" s="8">
        <f>SUM(C61:C67)</f>
        <v>137387657.06</v>
      </c>
      <c r="D60" s="8">
        <f>SUM(D61:D67)</f>
        <v>94346917.670000002</v>
      </c>
      <c r="E60" s="10">
        <f t="shared" si="0"/>
        <v>68.672047903689602</v>
      </c>
    </row>
    <row r="61" spans="1:5" ht="63">
      <c r="A61" s="5" t="s">
        <v>343</v>
      </c>
      <c r="B61" s="9" t="s">
        <v>51</v>
      </c>
      <c r="C61" s="8">
        <v>2819491</v>
      </c>
      <c r="D61" s="8">
        <v>2239691</v>
      </c>
      <c r="E61" s="10">
        <f t="shared" si="0"/>
        <v>79.436004583806081</v>
      </c>
    </row>
    <row r="62" spans="1:5" ht="78.75">
      <c r="A62" s="5" t="s">
        <v>344</v>
      </c>
      <c r="B62" s="7" t="s">
        <v>52</v>
      </c>
      <c r="C62" s="8">
        <v>10077400</v>
      </c>
      <c r="D62" s="8">
        <v>6382128.8700000001</v>
      </c>
      <c r="E62" s="10">
        <f t="shared" si="0"/>
        <v>63.331105940024216</v>
      </c>
    </row>
    <row r="63" spans="1:5" ht="78.75">
      <c r="A63" s="5" t="s">
        <v>345</v>
      </c>
      <c r="B63" s="7" t="s">
        <v>53</v>
      </c>
      <c r="C63" s="8">
        <v>62980054.579999998</v>
      </c>
      <c r="D63" s="8">
        <v>41869434.439999998</v>
      </c>
      <c r="E63" s="10">
        <f t="shared" si="0"/>
        <v>66.480467060909945</v>
      </c>
    </row>
    <row r="64" spans="1:5" ht="126">
      <c r="A64" s="5" t="s">
        <v>346</v>
      </c>
      <c r="B64" s="7" t="s">
        <v>54</v>
      </c>
      <c r="C64" s="8">
        <v>326000</v>
      </c>
      <c r="D64" s="8">
        <v>170048.06</v>
      </c>
      <c r="E64" s="10">
        <f t="shared" si="0"/>
        <v>52.161981595092023</v>
      </c>
    </row>
    <row r="65" spans="1:5" ht="63">
      <c r="A65" s="5" t="s">
        <v>347</v>
      </c>
      <c r="B65" s="7" t="s">
        <v>55</v>
      </c>
      <c r="C65" s="8">
        <v>9028800</v>
      </c>
      <c r="D65" s="8">
        <v>5621217.79</v>
      </c>
      <c r="E65" s="10">
        <f t="shared" si="0"/>
        <v>62.25874745259614</v>
      </c>
    </row>
    <row r="66" spans="1:5" ht="63">
      <c r="A66" s="5" t="s">
        <v>348</v>
      </c>
      <c r="B66" s="9" t="s">
        <v>56</v>
      </c>
      <c r="C66" s="8">
        <v>40092700</v>
      </c>
      <c r="D66" s="8">
        <v>26001186.030000001</v>
      </c>
      <c r="E66" s="10">
        <f t="shared" si="0"/>
        <v>64.852669014558757</v>
      </c>
    </row>
    <row r="67" spans="1:5" ht="94.5">
      <c r="A67" s="5" t="s">
        <v>349</v>
      </c>
      <c r="B67" s="7" t="s">
        <v>57</v>
      </c>
      <c r="C67" s="8">
        <v>12063211.48</v>
      </c>
      <c r="D67" s="8">
        <v>12063211.48</v>
      </c>
      <c r="E67" s="10">
        <f t="shared" si="0"/>
        <v>100</v>
      </c>
    </row>
    <row r="68" spans="1:5" ht="15.75">
      <c r="A68" s="5" t="s">
        <v>211</v>
      </c>
      <c r="B68" s="7" t="s">
        <v>213</v>
      </c>
      <c r="C68" s="8">
        <f>C69+C75+C96+C100</f>
        <v>273764244</v>
      </c>
      <c r="D68" s="8">
        <f>D69+D75+D96+D100</f>
        <v>186874619.16</v>
      </c>
      <c r="E68" s="10">
        <f t="shared" si="0"/>
        <v>68.261149239051107</v>
      </c>
    </row>
    <row r="69" spans="1:5" ht="15.75">
      <c r="A69" s="5" t="s">
        <v>212</v>
      </c>
      <c r="B69" s="7" t="s">
        <v>214</v>
      </c>
      <c r="C69" s="8">
        <f>SUM(C70:C74)</f>
        <v>41926064</v>
      </c>
      <c r="D69" s="8">
        <f>SUM(D70:D74)</f>
        <v>32068975.120000001</v>
      </c>
      <c r="E69" s="10">
        <f t="shared" si="0"/>
        <v>76.489353066865519</v>
      </c>
    </row>
    <row r="70" spans="1:5" ht="47.25">
      <c r="A70" s="5" t="s">
        <v>350</v>
      </c>
      <c r="B70" s="9" t="s">
        <v>58</v>
      </c>
      <c r="C70" s="8">
        <v>2318187</v>
      </c>
      <c r="D70" s="8">
        <v>2301261.5299999998</v>
      </c>
      <c r="E70" s="10">
        <f t="shared" si="0"/>
        <v>99.269883318300018</v>
      </c>
    </row>
    <row r="71" spans="1:5" ht="63">
      <c r="A71" s="5" t="s">
        <v>351</v>
      </c>
      <c r="B71" s="9" t="s">
        <v>59</v>
      </c>
      <c r="C71" s="8">
        <v>36003700</v>
      </c>
      <c r="D71" s="8">
        <v>26838866.32</v>
      </c>
      <c r="E71" s="10">
        <f t="shared" si="0"/>
        <v>74.544744901218479</v>
      </c>
    </row>
    <row r="72" spans="1:5" ht="63">
      <c r="A72" s="5" t="s">
        <v>352</v>
      </c>
      <c r="B72" s="7" t="s">
        <v>60</v>
      </c>
      <c r="C72" s="8">
        <v>2821410</v>
      </c>
      <c r="D72" s="8">
        <v>2146080.27</v>
      </c>
      <c r="E72" s="10">
        <f t="shared" si="0"/>
        <v>76.064105181451822</v>
      </c>
    </row>
    <row r="73" spans="1:5" ht="63">
      <c r="A73" s="5" t="s">
        <v>353</v>
      </c>
      <c r="B73" s="9" t="s">
        <v>61</v>
      </c>
      <c r="C73" s="8">
        <v>292500</v>
      </c>
      <c r="D73" s="8">
        <v>292500</v>
      </c>
      <c r="E73" s="10">
        <f t="shared" ref="E73:E136" si="1">D73*100/C73</f>
        <v>100</v>
      </c>
    </row>
    <row r="74" spans="1:5" ht="47.25">
      <c r="A74" s="5" t="s">
        <v>354</v>
      </c>
      <c r="B74" s="9" t="s">
        <v>62</v>
      </c>
      <c r="C74" s="8">
        <v>490267</v>
      </c>
      <c r="D74" s="8">
        <v>490267</v>
      </c>
      <c r="E74" s="10">
        <f t="shared" si="1"/>
        <v>100</v>
      </c>
    </row>
    <row r="75" spans="1:5" ht="15.75">
      <c r="A75" s="5" t="s">
        <v>215</v>
      </c>
      <c r="B75" s="9" t="s">
        <v>216</v>
      </c>
      <c r="C75" s="8">
        <f>SUM(C76:C95)</f>
        <v>166951284</v>
      </c>
      <c r="D75" s="8">
        <f>SUM(D76:D95)</f>
        <v>111806672.11</v>
      </c>
      <c r="E75" s="10">
        <f t="shared" si="1"/>
        <v>66.969638945693887</v>
      </c>
    </row>
    <row r="76" spans="1:5" ht="47.25">
      <c r="A76" s="5" t="s">
        <v>355</v>
      </c>
      <c r="B76" s="9" t="s">
        <v>63</v>
      </c>
      <c r="C76" s="8">
        <v>8261829</v>
      </c>
      <c r="D76" s="8">
        <v>7983973.5599999996</v>
      </c>
      <c r="E76" s="10">
        <f t="shared" si="1"/>
        <v>96.636877379088816</v>
      </c>
    </row>
    <row r="77" spans="1:5" ht="47.25">
      <c r="A77" s="5" t="s">
        <v>356</v>
      </c>
      <c r="B77" s="9" t="s">
        <v>64</v>
      </c>
      <c r="C77" s="8">
        <v>2689200</v>
      </c>
      <c r="D77" s="8">
        <v>2124123</v>
      </c>
      <c r="E77" s="10">
        <f t="shared" si="1"/>
        <v>78.987170905845602</v>
      </c>
    </row>
    <row r="78" spans="1:5" ht="47.25">
      <c r="A78" s="5" t="s">
        <v>357</v>
      </c>
      <c r="B78" s="9" t="s">
        <v>65</v>
      </c>
      <c r="C78" s="8">
        <v>41422121.979999997</v>
      </c>
      <c r="D78" s="8">
        <v>25754660.690000001</v>
      </c>
      <c r="E78" s="10">
        <f t="shared" si="1"/>
        <v>62.176101703421239</v>
      </c>
    </row>
    <row r="79" spans="1:5" ht="63">
      <c r="A79" s="5" t="s">
        <v>358</v>
      </c>
      <c r="B79" s="7" t="s">
        <v>66</v>
      </c>
      <c r="C79" s="8">
        <v>16228033</v>
      </c>
      <c r="D79" s="8">
        <v>12074869.65</v>
      </c>
      <c r="E79" s="10">
        <f t="shared" si="1"/>
        <v>74.40747532371914</v>
      </c>
    </row>
    <row r="80" spans="1:5" ht="63">
      <c r="A80" s="5" t="s">
        <v>359</v>
      </c>
      <c r="B80" s="7" t="s">
        <v>67</v>
      </c>
      <c r="C80" s="8">
        <v>3701700</v>
      </c>
      <c r="D80" s="8">
        <v>2747780.21</v>
      </c>
      <c r="E80" s="10">
        <f t="shared" si="1"/>
        <v>74.230224221303729</v>
      </c>
    </row>
    <row r="81" spans="1:5" ht="78.75">
      <c r="A81" s="5" t="s">
        <v>360</v>
      </c>
      <c r="B81" s="7" t="s">
        <v>68</v>
      </c>
      <c r="C81" s="8">
        <v>7520000</v>
      </c>
      <c r="D81" s="8">
        <v>4624843.6100000003</v>
      </c>
      <c r="E81" s="10">
        <f t="shared" si="1"/>
        <v>61.500579920212772</v>
      </c>
    </row>
    <row r="82" spans="1:5" ht="63">
      <c r="A82" s="5" t="s">
        <v>361</v>
      </c>
      <c r="B82" s="7" t="s">
        <v>69</v>
      </c>
      <c r="C82" s="8">
        <v>12270700</v>
      </c>
      <c r="D82" s="8">
        <v>8732664.6099999994</v>
      </c>
      <c r="E82" s="10">
        <f t="shared" si="1"/>
        <v>71.166800671518331</v>
      </c>
    </row>
    <row r="83" spans="1:5" ht="63">
      <c r="A83" s="5" t="s">
        <v>362</v>
      </c>
      <c r="B83" s="7" t="s">
        <v>70</v>
      </c>
      <c r="C83" s="8">
        <v>14100000</v>
      </c>
      <c r="D83" s="8">
        <v>9948822.1099999994</v>
      </c>
      <c r="E83" s="10">
        <f t="shared" si="1"/>
        <v>70.559022056737589</v>
      </c>
    </row>
    <row r="84" spans="1:5" ht="63">
      <c r="A84" s="5" t="s">
        <v>363</v>
      </c>
      <c r="B84" s="7" t="s">
        <v>71</v>
      </c>
      <c r="C84" s="8">
        <v>15767400</v>
      </c>
      <c r="D84" s="8">
        <v>10406362.74</v>
      </c>
      <c r="E84" s="10">
        <f t="shared" si="1"/>
        <v>65.999230944860912</v>
      </c>
    </row>
    <row r="85" spans="1:5" ht="63">
      <c r="A85" s="5" t="s">
        <v>364</v>
      </c>
      <c r="B85" s="7" t="s">
        <v>72</v>
      </c>
      <c r="C85" s="8">
        <v>3547900</v>
      </c>
      <c r="D85" s="8">
        <v>2444844.65</v>
      </c>
      <c r="E85" s="10">
        <f t="shared" si="1"/>
        <v>68.909626821500041</v>
      </c>
    </row>
    <row r="86" spans="1:5" ht="63">
      <c r="A86" s="5" t="s">
        <v>365</v>
      </c>
      <c r="B86" s="7" t="s">
        <v>73</v>
      </c>
      <c r="C86" s="8">
        <v>2622700</v>
      </c>
      <c r="D86" s="8">
        <v>1890863.03</v>
      </c>
      <c r="E86" s="10">
        <f t="shared" si="1"/>
        <v>72.096047203263808</v>
      </c>
    </row>
    <row r="87" spans="1:5" ht="63">
      <c r="A87" s="5" t="s">
        <v>366</v>
      </c>
      <c r="B87" s="7" t="s">
        <v>74</v>
      </c>
      <c r="C87" s="8">
        <v>1686200</v>
      </c>
      <c r="D87" s="8">
        <v>1110119.1599999999</v>
      </c>
      <c r="E87" s="10">
        <f t="shared" si="1"/>
        <v>65.835556873443238</v>
      </c>
    </row>
    <row r="88" spans="1:5" ht="63">
      <c r="A88" s="5" t="s">
        <v>367</v>
      </c>
      <c r="B88" s="7" t="s">
        <v>75</v>
      </c>
      <c r="C88" s="8">
        <v>16100000</v>
      </c>
      <c r="D88" s="8">
        <v>11249578.060000001</v>
      </c>
      <c r="E88" s="10">
        <f t="shared" si="1"/>
        <v>69.873155652173907</v>
      </c>
    </row>
    <row r="89" spans="1:5" ht="78.75">
      <c r="A89" s="5" t="s">
        <v>368</v>
      </c>
      <c r="B89" s="7" t="s">
        <v>76</v>
      </c>
      <c r="C89" s="8">
        <v>14227300</v>
      </c>
      <c r="D89" s="8">
        <v>9322620.9000000004</v>
      </c>
      <c r="E89" s="10">
        <f t="shared" si="1"/>
        <v>65.526283272300432</v>
      </c>
    </row>
    <row r="90" spans="1:5" ht="63">
      <c r="A90" s="5" t="s">
        <v>369</v>
      </c>
      <c r="B90" s="7" t="s">
        <v>77</v>
      </c>
      <c r="C90" s="8">
        <v>2278700</v>
      </c>
      <c r="D90" s="8">
        <v>1390546.11</v>
      </c>
      <c r="E90" s="10">
        <f t="shared" si="1"/>
        <v>61.023658665028307</v>
      </c>
    </row>
    <row r="91" spans="1:5" ht="63">
      <c r="A91" s="5" t="s">
        <v>370</v>
      </c>
      <c r="B91" s="9" t="s">
        <v>78</v>
      </c>
      <c r="C91" s="8">
        <v>25000</v>
      </c>
      <c r="D91" s="8">
        <v>0</v>
      </c>
      <c r="E91" s="10">
        <f t="shared" si="1"/>
        <v>0</v>
      </c>
    </row>
    <row r="92" spans="1:5" ht="63">
      <c r="A92" s="5" t="s">
        <v>371</v>
      </c>
      <c r="B92" s="9" t="s">
        <v>79</v>
      </c>
      <c r="C92" s="8">
        <v>0.02</v>
      </c>
      <c r="D92" s="8">
        <v>0.02</v>
      </c>
      <c r="E92" s="10">
        <f t="shared" si="1"/>
        <v>100</v>
      </c>
    </row>
    <row r="93" spans="1:5" ht="47.25">
      <c r="A93" s="5" t="s">
        <v>372</v>
      </c>
      <c r="B93" s="9" t="s">
        <v>80</v>
      </c>
      <c r="C93" s="8">
        <v>2500000</v>
      </c>
      <c r="D93" s="8">
        <v>0</v>
      </c>
      <c r="E93" s="10">
        <f t="shared" si="1"/>
        <v>0</v>
      </c>
    </row>
    <row r="94" spans="1:5" ht="78.75">
      <c r="A94" s="5" t="s">
        <v>373</v>
      </c>
      <c r="B94" s="7" t="s">
        <v>81</v>
      </c>
      <c r="C94" s="8">
        <v>1102500</v>
      </c>
      <c r="D94" s="8">
        <v>0</v>
      </c>
      <c r="E94" s="10">
        <f t="shared" si="1"/>
        <v>0</v>
      </c>
    </row>
    <row r="95" spans="1:5" ht="63">
      <c r="A95" s="5" t="s">
        <v>374</v>
      </c>
      <c r="B95" s="7" t="s">
        <v>82</v>
      </c>
      <c r="C95" s="8">
        <v>900000</v>
      </c>
      <c r="D95" s="8">
        <v>0</v>
      </c>
      <c r="E95" s="10">
        <f t="shared" si="1"/>
        <v>0</v>
      </c>
    </row>
    <row r="96" spans="1:5" ht="31.5">
      <c r="A96" s="5" t="s">
        <v>217</v>
      </c>
      <c r="B96" s="7" t="s">
        <v>218</v>
      </c>
      <c r="C96" s="8">
        <f>SUM(C97:C99)</f>
        <v>56300212</v>
      </c>
      <c r="D96" s="8">
        <f>SUM(D97:D99)</f>
        <v>40616868.200000003</v>
      </c>
      <c r="E96" s="10">
        <f t="shared" si="1"/>
        <v>72.143366351799898</v>
      </c>
    </row>
    <row r="97" spans="1:5" ht="63">
      <c r="A97" s="5" t="s">
        <v>375</v>
      </c>
      <c r="B97" s="9" t="s">
        <v>83</v>
      </c>
      <c r="C97" s="8">
        <v>2354192</v>
      </c>
      <c r="D97" s="8">
        <v>2302492.1800000002</v>
      </c>
      <c r="E97" s="10">
        <f t="shared" si="1"/>
        <v>97.803925083425668</v>
      </c>
    </row>
    <row r="98" spans="1:5" ht="63">
      <c r="A98" s="5" t="s">
        <v>376</v>
      </c>
      <c r="B98" s="7" t="s">
        <v>84</v>
      </c>
      <c r="C98" s="8">
        <v>10337420</v>
      </c>
      <c r="D98" s="8">
        <v>6545754.54</v>
      </c>
      <c r="E98" s="10">
        <f t="shared" si="1"/>
        <v>63.320969255384803</v>
      </c>
    </row>
    <row r="99" spans="1:5" ht="63">
      <c r="A99" s="5" t="s">
        <v>377</v>
      </c>
      <c r="B99" s="9" t="s">
        <v>85</v>
      </c>
      <c r="C99" s="8">
        <v>43608600</v>
      </c>
      <c r="D99" s="8">
        <v>31768621.48</v>
      </c>
      <c r="E99" s="10">
        <f t="shared" si="1"/>
        <v>72.849441348724795</v>
      </c>
    </row>
    <row r="100" spans="1:5" ht="15.75">
      <c r="A100" s="5" t="s">
        <v>219</v>
      </c>
      <c r="B100" s="9" t="s">
        <v>220</v>
      </c>
      <c r="C100" s="8">
        <f>SUM(C101:C104)</f>
        <v>8586684</v>
      </c>
      <c r="D100" s="8">
        <f>SUM(D101:D104)</f>
        <v>2382103.73</v>
      </c>
      <c r="E100" s="10">
        <f t="shared" si="1"/>
        <v>27.741835264928813</v>
      </c>
    </row>
    <row r="101" spans="1:5" ht="47.25">
      <c r="A101" s="5" t="s">
        <v>378</v>
      </c>
      <c r="B101" s="9" t="s">
        <v>86</v>
      </c>
      <c r="C101" s="8">
        <v>193874</v>
      </c>
      <c r="D101" s="8">
        <v>165614.39999999999</v>
      </c>
      <c r="E101" s="10">
        <f t="shared" si="1"/>
        <v>85.423728813559322</v>
      </c>
    </row>
    <row r="102" spans="1:5" ht="47.25">
      <c r="A102" s="5" t="s">
        <v>379</v>
      </c>
      <c r="B102" s="9" t="s">
        <v>87</v>
      </c>
      <c r="C102" s="8">
        <v>132100</v>
      </c>
      <c r="D102" s="8">
        <v>56553.67</v>
      </c>
      <c r="E102" s="10">
        <f t="shared" si="1"/>
        <v>42.811256623769872</v>
      </c>
    </row>
    <row r="103" spans="1:5" ht="47.25">
      <c r="A103" s="5" t="s">
        <v>380</v>
      </c>
      <c r="B103" s="9" t="s">
        <v>88</v>
      </c>
      <c r="C103" s="8">
        <v>3047700</v>
      </c>
      <c r="D103" s="8">
        <v>2159935.66</v>
      </c>
      <c r="E103" s="10">
        <f t="shared" si="1"/>
        <v>70.871006332644285</v>
      </c>
    </row>
    <row r="104" spans="1:5" ht="47.25">
      <c r="A104" s="5" t="s">
        <v>381</v>
      </c>
      <c r="B104" s="9" t="s">
        <v>89</v>
      </c>
      <c r="C104" s="8">
        <v>5213010</v>
      </c>
      <c r="D104" s="8">
        <v>0</v>
      </c>
      <c r="E104" s="10">
        <f t="shared" si="1"/>
        <v>0</v>
      </c>
    </row>
    <row r="105" spans="1:5" ht="15.75">
      <c r="A105" s="5" t="s">
        <v>221</v>
      </c>
      <c r="B105" s="9" t="s">
        <v>223</v>
      </c>
      <c r="C105" s="8">
        <f>C106+C113</f>
        <v>7119084</v>
      </c>
      <c r="D105" s="8">
        <f>D106+D113</f>
        <v>5117188.9000000004</v>
      </c>
      <c r="E105" s="10">
        <f t="shared" si="1"/>
        <v>71.879878085439088</v>
      </c>
    </row>
    <row r="106" spans="1:5" ht="15.75">
      <c r="A106" s="5" t="s">
        <v>222</v>
      </c>
      <c r="B106" s="9" t="s">
        <v>224</v>
      </c>
      <c r="C106" s="8">
        <f>SUM(C107:C112)</f>
        <v>7059084</v>
      </c>
      <c r="D106" s="8">
        <f>SUM(D107:D112)</f>
        <v>5057495</v>
      </c>
      <c r="E106" s="10">
        <f t="shared" si="1"/>
        <v>71.645202125374908</v>
      </c>
    </row>
    <row r="107" spans="1:5" ht="63">
      <c r="A107" s="5" t="s">
        <v>382</v>
      </c>
      <c r="B107" s="7" t="s">
        <v>90</v>
      </c>
      <c r="C107" s="8">
        <v>406200</v>
      </c>
      <c r="D107" s="8">
        <v>225666</v>
      </c>
      <c r="E107" s="10">
        <f t="shared" si="1"/>
        <v>55.55539143279173</v>
      </c>
    </row>
    <row r="108" spans="1:5" ht="47.25">
      <c r="A108" s="5" t="s">
        <v>383</v>
      </c>
      <c r="B108" s="9" t="s">
        <v>91</v>
      </c>
      <c r="C108" s="8">
        <v>121864</v>
      </c>
      <c r="D108" s="8">
        <v>108323</v>
      </c>
      <c r="E108" s="10">
        <f t="shared" si="1"/>
        <v>88.888433007286807</v>
      </c>
    </row>
    <row r="109" spans="1:5" ht="47.25">
      <c r="A109" s="5" t="s">
        <v>384</v>
      </c>
      <c r="B109" s="9" t="s">
        <v>92</v>
      </c>
      <c r="C109" s="8">
        <v>390000</v>
      </c>
      <c r="D109" s="8">
        <v>390000</v>
      </c>
      <c r="E109" s="10">
        <f t="shared" si="1"/>
        <v>100</v>
      </c>
    </row>
    <row r="110" spans="1:5" ht="47.25">
      <c r="A110" s="5" t="s">
        <v>385</v>
      </c>
      <c r="B110" s="9" t="s">
        <v>93</v>
      </c>
      <c r="C110" s="8">
        <v>3881620</v>
      </c>
      <c r="D110" s="8">
        <v>2668173</v>
      </c>
      <c r="E110" s="10">
        <f t="shared" si="1"/>
        <v>68.738645204837155</v>
      </c>
    </row>
    <row r="111" spans="1:5" ht="63">
      <c r="A111" s="5" t="s">
        <v>386</v>
      </c>
      <c r="B111" s="7" t="s">
        <v>94</v>
      </c>
      <c r="C111" s="8">
        <v>212200</v>
      </c>
      <c r="D111" s="8">
        <v>212200</v>
      </c>
      <c r="E111" s="10">
        <f t="shared" si="1"/>
        <v>100</v>
      </c>
    </row>
    <row r="112" spans="1:5" ht="47.25">
      <c r="A112" s="5" t="s">
        <v>387</v>
      </c>
      <c r="B112" s="9" t="s">
        <v>95</v>
      </c>
      <c r="C112" s="8">
        <v>2047200</v>
      </c>
      <c r="D112" s="8">
        <v>1453133</v>
      </c>
      <c r="E112" s="10">
        <f t="shared" si="1"/>
        <v>70.98148690894881</v>
      </c>
    </row>
    <row r="113" spans="1:5" ht="31.5">
      <c r="A113" s="5" t="s">
        <v>225</v>
      </c>
      <c r="B113" s="9" t="s">
        <v>226</v>
      </c>
      <c r="C113" s="8">
        <f>C114</f>
        <v>60000</v>
      </c>
      <c r="D113" s="8">
        <f>D114</f>
        <v>59693.9</v>
      </c>
      <c r="E113" s="10">
        <f t="shared" si="1"/>
        <v>99.489833333333337</v>
      </c>
    </row>
    <row r="114" spans="1:5" ht="78.75">
      <c r="A114" s="5" t="s">
        <v>388</v>
      </c>
      <c r="B114" s="7" t="s">
        <v>96</v>
      </c>
      <c r="C114" s="8">
        <v>60000</v>
      </c>
      <c r="D114" s="8">
        <v>59693.9</v>
      </c>
      <c r="E114" s="10">
        <f t="shared" si="1"/>
        <v>99.489833333333337</v>
      </c>
    </row>
    <row r="115" spans="1:5" ht="47.25">
      <c r="A115" s="5" t="s">
        <v>227</v>
      </c>
      <c r="B115" s="7" t="s">
        <v>229</v>
      </c>
      <c r="C115" s="8">
        <f>C116</f>
        <v>1184620.3799999999</v>
      </c>
      <c r="D115" s="8">
        <f>D116</f>
        <v>0</v>
      </c>
      <c r="E115" s="10">
        <f t="shared" si="1"/>
        <v>0</v>
      </c>
    </row>
    <row r="116" spans="1:5" ht="31.5">
      <c r="A116" s="5" t="s">
        <v>228</v>
      </c>
      <c r="B116" s="7" t="s">
        <v>230</v>
      </c>
      <c r="C116" s="8">
        <f>C117</f>
        <v>1184620.3799999999</v>
      </c>
      <c r="D116" s="8">
        <f>D117</f>
        <v>0</v>
      </c>
      <c r="E116" s="10">
        <f t="shared" si="1"/>
        <v>0</v>
      </c>
    </row>
    <row r="117" spans="1:5" ht="94.5">
      <c r="A117" s="5" t="s">
        <v>389</v>
      </c>
      <c r="B117" s="7" t="s">
        <v>97</v>
      </c>
      <c r="C117" s="8">
        <v>1184620.3799999999</v>
      </c>
      <c r="D117" s="8">
        <v>0</v>
      </c>
      <c r="E117" s="10">
        <f t="shared" si="1"/>
        <v>0</v>
      </c>
    </row>
    <row r="118" spans="1:5" ht="31.5">
      <c r="A118" s="5" t="s">
        <v>231</v>
      </c>
      <c r="B118" s="7" t="s">
        <v>233</v>
      </c>
      <c r="C118" s="8">
        <f>C119+C123</f>
        <v>214044386</v>
      </c>
      <c r="D118" s="8">
        <f>D119+D123</f>
        <v>142445036.38</v>
      </c>
      <c r="E118" s="10">
        <f t="shared" si="1"/>
        <v>66.549298041388482</v>
      </c>
    </row>
    <row r="119" spans="1:5" ht="47.25">
      <c r="A119" s="5" t="s">
        <v>232</v>
      </c>
      <c r="B119" s="7" t="s">
        <v>234</v>
      </c>
      <c r="C119" s="8">
        <f>SUM(C120:C122)</f>
        <v>160065314</v>
      </c>
      <c r="D119" s="8">
        <f>SUM(D120:D122)</f>
        <v>106340360.87</v>
      </c>
      <c r="E119" s="10">
        <f t="shared" si="1"/>
        <v>66.43560569905857</v>
      </c>
    </row>
    <row r="120" spans="1:5" ht="94.5">
      <c r="A120" s="5" t="s">
        <v>390</v>
      </c>
      <c r="B120" s="7" t="s">
        <v>98</v>
      </c>
      <c r="C120" s="8">
        <v>42488500</v>
      </c>
      <c r="D120" s="8">
        <v>31866300</v>
      </c>
      <c r="E120" s="10">
        <f t="shared" si="1"/>
        <v>74.999823481647979</v>
      </c>
    </row>
    <row r="121" spans="1:5" ht="94.5">
      <c r="A121" s="5" t="s">
        <v>391</v>
      </c>
      <c r="B121" s="7" t="s">
        <v>99</v>
      </c>
      <c r="C121" s="8">
        <v>5000000</v>
      </c>
      <c r="D121" s="8">
        <v>3749958</v>
      </c>
      <c r="E121" s="10">
        <f t="shared" si="1"/>
        <v>74.999160000000003</v>
      </c>
    </row>
    <row r="122" spans="1:5" ht="78.75">
      <c r="A122" s="5" t="s">
        <v>392</v>
      </c>
      <c r="B122" s="7" t="s">
        <v>100</v>
      </c>
      <c r="C122" s="8">
        <v>112576814</v>
      </c>
      <c r="D122" s="8">
        <v>70724102.870000005</v>
      </c>
      <c r="E122" s="10">
        <f t="shared" si="1"/>
        <v>62.822974249386732</v>
      </c>
    </row>
    <row r="123" spans="1:5" ht="31.5">
      <c r="A123" s="5" t="s">
        <v>235</v>
      </c>
      <c r="B123" s="7" t="s">
        <v>236</v>
      </c>
      <c r="C123" s="8">
        <f>SUM(C124:C132)</f>
        <v>53979072</v>
      </c>
      <c r="D123" s="8">
        <f>SUM(D124:D132)</f>
        <v>36104675.509999998</v>
      </c>
      <c r="E123" s="10">
        <f t="shared" si="1"/>
        <v>66.886432412176333</v>
      </c>
    </row>
    <row r="124" spans="1:5" ht="63">
      <c r="A124" s="5" t="s">
        <v>393</v>
      </c>
      <c r="B124" s="9" t="s">
        <v>101</v>
      </c>
      <c r="C124" s="8">
        <v>2281149</v>
      </c>
      <c r="D124" s="8">
        <v>1862107.62</v>
      </c>
      <c r="E124" s="10">
        <f t="shared" si="1"/>
        <v>81.63024949268987</v>
      </c>
    </row>
    <row r="125" spans="1:5" ht="63">
      <c r="A125" s="5" t="s">
        <v>394</v>
      </c>
      <c r="B125" s="7" t="s">
        <v>102</v>
      </c>
      <c r="C125" s="8">
        <v>27346300</v>
      </c>
      <c r="D125" s="8">
        <v>19333621.809999999</v>
      </c>
      <c r="E125" s="10">
        <f t="shared" si="1"/>
        <v>70.699223697538599</v>
      </c>
    </row>
    <row r="126" spans="1:5" ht="63">
      <c r="A126" s="5" t="s">
        <v>395</v>
      </c>
      <c r="B126" s="9" t="s">
        <v>103</v>
      </c>
      <c r="C126" s="8">
        <v>19542870</v>
      </c>
      <c r="D126" s="8">
        <v>13571076.609999999</v>
      </c>
      <c r="E126" s="10">
        <f t="shared" si="1"/>
        <v>69.442597786302628</v>
      </c>
    </row>
    <row r="127" spans="1:5" ht="63">
      <c r="A127" s="5" t="s">
        <v>396</v>
      </c>
      <c r="B127" s="7" t="s">
        <v>104</v>
      </c>
      <c r="C127" s="8">
        <v>754015</v>
      </c>
      <c r="D127" s="8">
        <v>265980</v>
      </c>
      <c r="E127" s="10">
        <f t="shared" si="1"/>
        <v>35.275160308481929</v>
      </c>
    </row>
    <row r="128" spans="1:5" ht="63">
      <c r="A128" s="5" t="s">
        <v>397</v>
      </c>
      <c r="B128" s="9" t="s">
        <v>105</v>
      </c>
      <c r="C128" s="8">
        <v>857700</v>
      </c>
      <c r="D128" s="8">
        <v>112603.47</v>
      </c>
      <c r="E128" s="10">
        <f t="shared" si="1"/>
        <v>13.128537950332284</v>
      </c>
    </row>
    <row r="129" spans="1:5" ht="63">
      <c r="A129" s="5" t="s">
        <v>398</v>
      </c>
      <c r="B129" s="7" t="s">
        <v>106</v>
      </c>
      <c r="C129" s="8">
        <v>684138</v>
      </c>
      <c r="D129" s="8">
        <v>342000</v>
      </c>
      <c r="E129" s="10">
        <f t="shared" si="1"/>
        <v>49.989914315532829</v>
      </c>
    </row>
    <row r="130" spans="1:5" ht="94.5">
      <c r="A130" s="5" t="s">
        <v>399</v>
      </c>
      <c r="B130" s="7" t="s">
        <v>107</v>
      </c>
      <c r="C130" s="8">
        <v>1001870</v>
      </c>
      <c r="D130" s="8">
        <v>0</v>
      </c>
      <c r="E130" s="10">
        <f t="shared" si="1"/>
        <v>0</v>
      </c>
    </row>
    <row r="131" spans="1:5" ht="63">
      <c r="A131" s="5" t="s">
        <v>400</v>
      </c>
      <c r="B131" s="7" t="s">
        <v>108</v>
      </c>
      <c r="C131" s="8">
        <v>757015</v>
      </c>
      <c r="D131" s="8">
        <v>349392</v>
      </c>
      <c r="E131" s="10">
        <f t="shared" si="1"/>
        <v>46.153907122051741</v>
      </c>
    </row>
    <row r="132" spans="1:5" ht="63">
      <c r="A132" s="5" t="s">
        <v>401</v>
      </c>
      <c r="B132" s="7" t="s">
        <v>109</v>
      </c>
      <c r="C132" s="8">
        <v>754015</v>
      </c>
      <c r="D132" s="8">
        <v>267894</v>
      </c>
      <c r="E132" s="10">
        <f t="shared" si="1"/>
        <v>35.529001412438745</v>
      </c>
    </row>
    <row r="133" spans="1:5" ht="31.5">
      <c r="A133" s="5" t="s">
        <v>237</v>
      </c>
      <c r="B133" s="7" t="s">
        <v>286</v>
      </c>
      <c r="C133" s="8">
        <f>C134</f>
        <v>86948688</v>
      </c>
      <c r="D133" s="8">
        <f>D134</f>
        <v>24960968.539999999</v>
      </c>
      <c r="E133" s="10">
        <f t="shared" si="1"/>
        <v>28.707700040281228</v>
      </c>
    </row>
    <row r="134" spans="1:5" ht="15.75">
      <c r="A134" s="5" t="s">
        <v>238</v>
      </c>
      <c r="B134" s="7" t="s">
        <v>287</v>
      </c>
      <c r="C134" s="8">
        <f>SUM(C135:C144)</f>
        <v>86948688</v>
      </c>
      <c r="D134" s="8">
        <f>SUM(D135:D144)</f>
        <v>24960968.539999999</v>
      </c>
      <c r="E134" s="10">
        <f t="shared" si="1"/>
        <v>28.707700040281228</v>
      </c>
    </row>
    <row r="135" spans="1:5" ht="63">
      <c r="A135" s="5" t="s">
        <v>402</v>
      </c>
      <c r="B135" s="7" t="s">
        <v>110</v>
      </c>
      <c r="C135" s="8">
        <v>2759500</v>
      </c>
      <c r="D135" s="8">
        <v>1797662</v>
      </c>
      <c r="E135" s="10">
        <f t="shared" si="1"/>
        <v>65.144482696140599</v>
      </c>
    </row>
    <row r="136" spans="1:5" ht="63">
      <c r="A136" s="5" t="s">
        <v>403</v>
      </c>
      <c r="B136" s="9" t="s">
        <v>111</v>
      </c>
      <c r="C136" s="8">
        <v>1456829</v>
      </c>
      <c r="D136" s="8">
        <v>1294958</v>
      </c>
      <c r="E136" s="10">
        <f t="shared" si="1"/>
        <v>88.888812619737806</v>
      </c>
    </row>
    <row r="137" spans="1:5" ht="47.25">
      <c r="A137" s="5" t="s">
        <v>404</v>
      </c>
      <c r="B137" s="9" t="s">
        <v>112</v>
      </c>
      <c r="C137" s="8">
        <v>2113400</v>
      </c>
      <c r="D137" s="8">
        <v>1635312.7</v>
      </c>
      <c r="E137" s="10">
        <f t="shared" ref="E137:E200" si="2">D137*100/C137</f>
        <v>77.378286173937724</v>
      </c>
    </row>
    <row r="138" spans="1:5" ht="47.25">
      <c r="A138" s="5" t="s">
        <v>405</v>
      </c>
      <c r="B138" s="9" t="s">
        <v>113</v>
      </c>
      <c r="C138" s="8">
        <v>26608300</v>
      </c>
      <c r="D138" s="8">
        <v>18037895.18</v>
      </c>
      <c r="E138" s="10">
        <f t="shared" si="2"/>
        <v>67.790483345422288</v>
      </c>
    </row>
    <row r="139" spans="1:5" ht="63">
      <c r="A139" s="5" t="s">
        <v>406</v>
      </c>
      <c r="B139" s="7" t="s">
        <v>114</v>
      </c>
      <c r="C139" s="8">
        <v>600000</v>
      </c>
      <c r="D139" s="8">
        <v>297880.5</v>
      </c>
      <c r="E139" s="10">
        <f t="shared" si="2"/>
        <v>49.646749999999997</v>
      </c>
    </row>
    <row r="140" spans="1:5" ht="63">
      <c r="A140" s="5" t="s">
        <v>407</v>
      </c>
      <c r="B140" s="7" t="s">
        <v>115</v>
      </c>
      <c r="C140" s="8">
        <v>4992602</v>
      </c>
      <c r="D140" s="8">
        <v>720260.16</v>
      </c>
      <c r="E140" s="10">
        <f t="shared" si="2"/>
        <v>14.426548721488315</v>
      </c>
    </row>
    <row r="141" spans="1:5" ht="63">
      <c r="A141" s="5" t="s">
        <v>408</v>
      </c>
      <c r="B141" s="7" t="s">
        <v>116</v>
      </c>
      <c r="C141" s="8">
        <v>979237</v>
      </c>
      <c r="D141" s="8">
        <v>0</v>
      </c>
      <c r="E141" s="10">
        <f t="shared" si="2"/>
        <v>0</v>
      </c>
    </row>
    <row r="142" spans="1:5" ht="47.25">
      <c r="A142" s="5" t="s">
        <v>409</v>
      </c>
      <c r="B142" s="9" t="s">
        <v>117</v>
      </c>
      <c r="C142" s="8">
        <v>41847720</v>
      </c>
      <c r="D142" s="8">
        <v>0</v>
      </c>
      <c r="E142" s="10">
        <f t="shared" si="2"/>
        <v>0</v>
      </c>
    </row>
    <row r="143" spans="1:5" ht="47.25">
      <c r="A143" s="5" t="s">
        <v>410</v>
      </c>
      <c r="B143" s="9" t="s">
        <v>118</v>
      </c>
      <c r="C143" s="8">
        <v>1591100</v>
      </c>
      <c r="D143" s="8">
        <v>1177000</v>
      </c>
      <c r="E143" s="10">
        <f t="shared" si="2"/>
        <v>73.973980265225322</v>
      </c>
    </row>
    <row r="144" spans="1:5" ht="47.25">
      <c r="A144" s="5" t="s">
        <v>411</v>
      </c>
      <c r="B144" s="9" t="s">
        <v>119</v>
      </c>
      <c r="C144" s="8">
        <v>4000000</v>
      </c>
      <c r="D144" s="8">
        <v>0</v>
      </c>
      <c r="E144" s="10">
        <f t="shared" si="2"/>
        <v>0</v>
      </c>
    </row>
    <row r="145" spans="1:5" ht="31.5">
      <c r="A145" s="5" t="s">
        <v>239</v>
      </c>
      <c r="B145" s="9" t="s">
        <v>241</v>
      </c>
      <c r="C145" s="8">
        <f>C146</f>
        <v>4346048</v>
      </c>
      <c r="D145" s="8">
        <f>D146</f>
        <v>0</v>
      </c>
      <c r="E145" s="10">
        <f t="shared" si="2"/>
        <v>0</v>
      </c>
    </row>
    <row r="146" spans="1:5" ht="15.75">
      <c r="A146" s="5" t="s">
        <v>240</v>
      </c>
      <c r="B146" s="9" t="s">
        <v>242</v>
      </c>
      <c r="C146" s="8">
        <f>SUM(C147:C150)</f>
        <v>4346048</v>
      </c>
      <c r="D146" s="8">
        <f>SUM(D147:D150)</f>
        <v>0</v>
      </c>
      <c r="E146" s="10">
        <f t="shared" si="2"/>
        <v>0</v>
      </c>
    </row>
    <row r="147" spans="1:5" ht="94.5">
      <c r="A147" s="5" t="s">
        <v>412</v>
      </c>
      <c r="B147" s="7" t="s">
        <v>120</v>
      </c>
      <c r="C147" s="8">
        <v>3000</v>
      </c>
      <c r="D147" s="8">
        <v>0</v>
      </c>
      <c r="E147" s="10">
        <f t="shared" si="2"/>
        <v>0</v>
      </c>
    </row>
    <row r="148" spans="1:5" ht="78.75">
      <c r="A148" s="5" t="s">
        <v>413</v>
      </c>
      <c r="B148" s="7" t="s">
        <v>121</v>
      </c>
      <c r="C148" s="8">
        <v>2377474</v>
      </c>
      <c r="D148" s="8">
        <v>0</v>
      </c>
      <c r="E148" s="10">
        <f t="shared" si="2"/>
        <v>0</v>
      </c>
    </row>
    <row r="149" spans="1:5" ht="78.75">
      <c r="A149" s="5" t="s">
        <v>414</v>
      </c>
      <c r="B149" s="7" t="s">
        <v>122</v>
      </c>
      <c r="C149" s="8">
        <v>789474</v>
      </c>
      <c r="D149" s="8">
        <v>0</v>
      </c>
      <c r="E149" s="10">
        <f t="shared" si="2"/>
        <v>0</v>
      </c>
    </row>
    <row r="150" spans="1:5" ht="78.75">
      <c r="A150" s="5" t="s">
        <v>415</v>
      </c>
      <c r="B150" s="7" t="s">
        <v>123</v>
      </c>
      <c r="C150" s="8">
        <v>1176100</v>
      </c>
      <c r="D150" s="8">
        <v>0</v>
      </c>
      <c r="E150" s="10">
        <f t="shared" si="2"/>
        <v>0</v>
      </c>
    </row>
    <row r="151" spans="1:5" ht="15.75">
      <c r="A151" s="5" t="s">
        <v>243</v>
      </c>
      <c r="B151" s="7" t="s">
        <v>245</v>
      </c>
      <c r="C151" s="8">
        <f>C152+C165</f>
        <v>233169758.72999996</v>
      </c>
      <c r="D151" s="8">
        <f>D152+D165</f>
        <v>137325537.84</v>
      </c>
      <c r="E151" s="10">
        <f t="shared" si="2"/>
        <v>58.895089392367026</v>
      </c>
    </row>
    <row r="152" spans="1:5" ht="15.75">
      <c r="A152" s="5" t="s">
        <v>244</v>
      </c>
      <c r="B152" s="7" t="s">
        <v>246</v>
      </c>
      <c r="C152" s="8">
        <f>SUM(C153:C164)</f>
        <v>220972818.72999996</v>
      </c>
      <c r="D152" s="8">
        <f>SUM(D153:D164)</f>
        <v>129452223.89</v>
      </c>
      <c r="E152" s="10">
        <f t="shared" si="2"/>
        <v>58.582872153236991</v>
      </c>
    </row>
    <row r="153" spans="1:5" ht="63">
      <c r="A153" s="5" t="s">
        <v>416</v>
      </c>
      <c r="B153" s="7" t="s">
        <v>124</v>
      </c>
      <c r="C153" s="8">
        <v>23272900</v>
      </c>
      <c r="D153" s="8">
        <v>15170227.26</v>
      </c>
      <c r="E153" s="10">
        <f t="shared" si="2"/>
        <v>65.184086469670731</v>
      </c>
    </row>
    <row r="154" spans="1:5" ht="63">
      <c r="A154" s="5" t="s">
        <v>417</v>
      </c>
      <c r="B154" s="7" t="s">
        <v>125</v>
      </c>
      <c r="C154" s="8">
        <v>468547.8</v>
      </c>
      <c r="D154" s="8">
        <v>198547.8</v>
      </c>
      <c r="E154" s="10">
        <f t="shared" si="2"/>
        <v>42.375142941659313</v>
      </c>
    </row>
    <row r="155" spans="1:5" ht="63">
      <c r="A155" s="5" t="s">
        <v>418</v>
      </c>
      <c r="B155" s="9" t="s">
        <v>126</v>
      </c>
      <c r="C155" s="8">
        <v>1153458</v>
      </c>
      <c r="D155" s="8">
        <v>548375.81000000006</v>
      </c>
      <c r="E155" s="10">
        <f t="shared" si="2"/>
        <v>47.541896627358781</v>
      </c>
    </row>
    <row r="156" spans="1:5" ht="78.75">
      <c r="A156" s="5" t="s">
        <v>419</v>
      </c>
      <c r="B156" s="7" t="s">
        <v>127</v>
      </c>
      <c r="C156" s="8">
        <v>3129800</v>
      </c>
      <c r="D156" s="8">
        <v>0</v>
      </c>
      <c r="E156" s="10">
        <f t="shared" si="2"/>
        <v>0</v>
      </c>
    </row>
    <row r="157" spans="1:5" ht="78.75">
      <c r="A157" s="5" t="s">
        <v>420</v>
      </c>
      <c r="B157" s="7" t="s">
        <v>128</v>
      </c>
      <c r="C157" s="8">
        <v>110000</v>
      </c>
      <c r="D157" s="8">
        <v>0</v>
      </c>
      <c r="E157" s="10">
        <f t="shared" si="2"/>
        <v>0</v>
      </c>
    </row>
    <row r="158" spans="1:5" ht="94.5">
      <c r="A158" s="5" t="s">
        <v>421</v>
      </c>
      <c r="B158" s="7" t="s">
        <v>129</v>
      </c>
      <c r="C158" s="8">
        <v>821922.67</v>
      </c>
      <c r="D158" s="8">
        <v>222922.67</v>
      </c>
      <c r="E158" s="10">
        <f t="shared" si="2"/>
        <v>27.12209775160478</v>
      </c>
    </row>
    <row r="159" spans="1:5" ht="63">
      <c r="A159" s="5" t="s">
        <v>422</v>
      </c>
      <c r="B159" s="7" t="s">
        <v>130</v>
      </c>
      <c r="C159" s="8">
        <v>68497539.629999995</v>
      </c>
      <c r="D159" s="8">
        <v>0</v>
      </c>
      <c r="E159" s="10">
        <f t="shared" si="2"/>
        <v>0</v>
      </c>
    </row>
    <row r="160" spans="1:5" ht="47.25">
      <c r="A160" s="5" t="s">
        <v>423</v>
      </c>
      <c r="B160" s="9" t="s">
        <v>131</v>
      </c>
      <c r="C160" s="8">
        <v>1137772.32</v>
      </c>
      <c r="D160" s="8">
        <v>916679.18</v>
      </c>
      <c r="E160" s="10">
        <f t="shared" si="2"/>
        <v>80.567892528796975</v>
      </c>
    </row>
    <row r="161" spans="1:5" ht="63">
      <c r="A161" s="5" t="s">
        <v>424</v>
      </c>
      <c r="B161" s="7" t="s">
        <v>132</v>
      </c>
      <c r="C161" s="8">
        <v>6046106.4400000004</v>
      </c>
      <c r="D161" s="8">
        <v>6046106.4400000004</v>
      </c>
      <c r="E161" s="10">
        <f t="shared" si="2"/>
        <v>100</v>
      </c>
    </row>
    <row r="162" spans="1:5" ht="78.75">
      <c r="A162" s="5" t="s">
        <v>425</v>
      </c>
      <c r="B162" s="7" t="s">
        <v>133</v>
      </c>
      <c r="C162" s="8">
        <v>6164410.8200000003</v>
      </c>
      <c r="D162" s="8">
        <v>6164410.8200000003</v>
      </c>
      <c r="E162" s="10">
        <f t="shared" si="2"/>
        <v>100</v>
      </c>
    </row>
    <row r="163" spans="1:5" ht="63">
      <c r="A163" s="5" t="s">
        <v>426</v>
      </c>
      <c r="B163" s="7" t="s">
        <v>134</v>
      </c>
      <c r="C163" s="8">
        <v>38013657.549999997</v>
      </c>
      <c r="D163" s="8">
        <v>28028250.41</v>
      </c>
      <c r="E163" s="10">
        <f t="shared" si="2"/>
        <v>73.732053731304276</v>
      </c>
    </row>
    <row r="164" spans="1:5" ht="47.25">
      <c r="A164" s="5" t="s">
        <v>427</v>
      </c>
      <c r="B164" s="9" t="s">
        <v>135</v>
      </c>
      <c r="C164" s="8">
        <v>72156703.5</v>
      </c>
      <c r="D164" s="8">
        <v>72156703.5</v>
      </c>
      <c r="E164" s="10">
        <f t="shared" si="2"/>
        <v>100</v>
      </c>
    </row>
    <row r="165" spans="1:5" ht="15.75">
      <c r="A165" s="5" t="s">
        <v>247</v>
      </c>
      <c r="B165" s="9" t="s">
        <v>248</v>
      </c>
      <c r="C165" s="8">
        <f>C166+C167</f>
        <v>12196940</v>
      </c>
      <c r="D165" s="8">
        <f>D166+D167</f>
        <v>7873313.9500000002</v>
      </c>
      <c r="E165" s="10">
        <f t="shared" si="2"/>
        <v>64.55155104477025</v>
      </c>
    </row>
    <row r="166" spans="1:5" ht="94.5">
      <c r="A166" s="5" t="s">
        <v>428</v>
      </c>
      <c r="B166" s="7" t="s">
        <v>136</v>
      </c>
      <c r="C166" s="8">
        <v>12196740.33</v>
      </c>
      <c r="D166" s="8">
        <v>7873214.2800000003</v>
      </c>
      <c r="E166" s="10">
        <f t="shared" si="2"/>
        <v>64.551790617649402</v>
      </c>
    </row>
    <row r="167" spans="1:5" ht="63">
      <c r="A167" s="5" t="s">
        <v>429</v>
      </c>
      <c r="B167" s="9" t="s">
        <v>137</v>
      </c>
      <c r="C167" s="8">
        <v>199.67</v>
      </c>
      <c r="D167" s="8">
        <v>99.67</v>
      </c>
      <c r="E167" s="10">
        <f t="shared" si="2"/>
        <v>49.917363650022537</v>
      </c>
    </row>
    <row r="168" spans="1:5" ht="15.75">
      <c r="A168" s="5" t="s">
        <v>249</v>
      </c>
      <c r="B168" s="9" t="s">
        <v>251</v>
      </c>
      <c r="C168" s="8">
        <f>C169+C171</f>
        <v>7917300</v>
      </c>
      <c r="D168" s="8">
        <f>D169+D171</f>
        <v>6329404.4700000007</v>
      </c>
      <c r="E168" s="10">
        <f t="shared" si="2"/>
        <v>79.943976734492836</v>
      </c>
    </row>
    <row r="169" spans="1:5" ht="15.75">
      <c r="A169" s="5" t="s">
        <v>250</v>
      </c>
      <c r="B169" s="9" t="s">
        <v>252</v>
      </c>
      <c r="C169" s="8">
        <f>C170</f>
        <v>1305200</v>
      </c>
      <c r="D169" s="8">
        <f>D170</f>
        <v>1250799.98</v>
      </c>
      <c r="E169" s="10">
        <f t="shared" si="2"/>
        <v>95.832054857493105</v>
      </c>
    </row>
    <row r="170" spans="1:5" ht="63">
      <c r="A170" s="5" t="s">
        <v>430</v>
      </c>
      <c r="B170" s="7" t="s">
        <v>138</v>
      </c>
      <c r="C170" s="8">
        <v>1305200</v>
      </c>
      <c r="D170" s="8">
        <v>1250799.98</v>
      </c>
      <c r="E170" s="10">
        <f t="shared" si="2"/>
        <v>95.832054857493105</v>
      </c>
    </row>
    <row r="171" spans="1:5" ht="31.5">
      <c r="A171" s="5" t="s">
        <v>253</v>
      </c>
      <c r="B171" s="7" t="s">
        <v>236</v>
      </c>
      <c r="C171" s="8">
        <f>C172</f>
        <v>6612100</v>
      </c>
      <c r="D171" s="8">
        <f>D172</f>
        <v>5078604.49</v>
      </c>
      <c r="E171" s="10">
        <f t="shared" si="2"/>
        <v>76.807738691187367</v>
      </c>
    </row>
    <row r="172" spans="1:5" ht="63">
      <c r="A172" s="5" t="s">
        <v>431</v>
      </c>
      <c r="B172" s="7" t="s">
        <v>139</v>
      </c>
      <c r="C172" s="8">
        <v>6612100</v>
      </c>
      <c r="D172" s="8">
        <v>5078604.49</v>
      </c>
      <c r="E172" s="10">
        <f t="shared" si="2"/>
        <v>76.807738691187367</v>
      </c>
    </row>
    <row r="173" spans="1:5" ht="47.25">
      <c r="A173" s="5" t="s">
        <v>254</v>
      </c>
      <c r="B173" s="7" t="s">
        <v>256</v>
      </c>
      <c r="C173" s="8">
        <f>C174+C177+C186+C198</f>
        <v>334023904.77999997</v>
      </c>
      <c r="D173" s="8">
        <f>D174+D177+D186+D198</f>
        <v>101019716.66999999</v>
      </c>
      <c r="E173" s="10">
        <f t="shared" si="2"/>
        <v>30.243259606385106</v>
      </c>
    </row>
    <row r="174" spans="1:5" ht="15.75">
      <c r="A174" s="5" t="s">
        <v>255</v>
      </c>
      <c r="B174" s="7" t="s">
        <v>257</v>
      </c>
      <c r="C174" s="8">
        <f>C175+C176</f>
        <v>13172506</v>
      </c>
      <c r="D174" s="8">
        <f>D175+D176</f>
        <v>7798321.5399999991</v>
      </c>
      <c r="E174" s="10">
        <f t="shared" si="2"/>
        <v>59.201503039740494</v>
      </c>
    </row>
    <row r="175" spans="1:5" ht="78.75">
      <c r="A175" s="5" t="s">
        <v>432</v>
      </c>
      <c r="B175" s="7" t="s">
        <v>140</v>
      </c>
      <c r="C175" s="8">
        <v>565006</v>
      </c>
      <c r="D175" s="8">
        <v>500032.02</v>
      </c>
      <c r="E175" s="10">
        <f t="shared" si="2"/>
        <v>88.500302651653257</v>
      </c>
    </row>
    <row r="176" spans="1:5" ht="78.75">
      <c r="A176" s="5" t="s">
        <v>433</v>
      </c>
      <c r="B176" s="7" t="s">
        <v>141</v>
      </c>
      <c r="C176" s="8">
        <v>12607500</v>
      </c>
      <c r="D176" s="8">
        <v>7298289.5199999996</v>
      </c>
      <c r="E176" s="10">
        <f t="shared" si="2"/>
        <v>57.888475272655164</v>
      </c>
    </row>
    <row r="177" spans="1:5" ht="15.75">
      <c r="A177" s="5" t="s">
        <v>258</v>
      </c>
      <c r="B177" s="7" t="s">
        <v>259</v>
      </c>
      <c r="C177" s="8">
        <f>SUM(C178:C185)</f>
        <v>135187558.12</v>
      </c>
      <c r="D177" s="8">
        <f>SUM(D178:D185)</f>
        <v>9999707.8699999992</v>
      </c>
      <c r="E177" s="10">
        <f t="shared" si="2"/>
        <v>7.3969143381698643</v>
      </c>
    </row>
    <row r="178" spans="1:5" ht="78.75">
      <c r="A178" s="5" t="s">
        <v>434</v>
      </c>
      <c r="B178" s="7" t="s">
        <v>142</v>
      </c>
      <c r="C178" s="8">
        <v>123192000</v>
      </c>
      <c r="D178" s="8">
        <v>9999707.8699999992</v>
      </c>
      <c r="E178" s="10">
        <f t="shared" si="2"/>
        <v>8.1171730875381503</v>
      </c>
    </row>
    <row r="179" spans="1:5" ht="94.5">
      <c r="A179" s="5" t="s">
        <v>435</v>
      </c>
      <c r="B179" s="7" t="s">
        <v>143</v>
      </c>
      <c r="C179" s="8">
        <v>150000</v>
      </c>
      <c r="D179" s="8">
        <v>0</v>
      </c>
      <c r="E179" s="10">
        <f t="shared" si="2"/>
        <v>0</v>
      </c>
    </row>
    <row r="180" spans="1:5" ht="78.75">
      <c r="A180" s="5" t="s">
        <v>436</v>
      </c>
      <c r="B180" s="7" t="s">
        <v>144</v>
      </c>
      <c r="C180" s="8">
        <v>2871330</v>
      </c>
      <c r="D180" s="8">
        <v>0</v>
      </c>
      <c r="E180" s="10">
        <f t="shared" si="2"/>
        <v>0</v>
      </c>
    </row>
    <row r="181" spans="1:5" ht="78.75">
      <c r="A181" s="5" t="s">
        <v>437</v>
      </c>
      <c r="B181" s="7" t="s">
        <v>145</v>
      </c>
      <c r="C181" s="8">
        <v>1341900</v>
      </c>
      <c r="D181" s="8">
        <v>0</v>
      </c>
      <c r="E181" s="10">
        <f t="shared" si="2"/>
        <v>0</v>
      </c>
    </row>
    <row r="182" spans="1:5" ht="63">
      <c r="A182" s="5" t="s">
        <v>438</v>
      </c>
      <c r="B182" s="7" t="s">
        <v>146</v>
      </c>
      <c r="C182" s="8">
        <v>1100000</v>
      </c>
      <c r="D182" s="8">
        <v>0</v>
      </c>
      <c r="E182" s="10">
        <f t="shared" si="2"/>
        <v>0</v>
      </c>
    </row>
    <row r="183" spans="1:5" ht="78.75">
      <c r="A183" s="5" t="s">
        <v>439</v>
      </c>
      <c r="B183" s="7" t="s">
        <v>147</v>
      </c>
      <c r="C183" s="8">
        <v>300000</v>
      </c>
      <c r="D183" s="8">
        <v>0</v>
      </c>
      <c r="E183" s="10">
        <f t="shared" si="2"/>
        <v>0</v>
      </c>
    </row>
    <row r="184" spans="1:5" ht="78.75">
      <c r="A184" s="5" t="s">
        <v>440</v>
      </c>
      <c r="B184" s="7" t="s">
        <v>148</v>
      </c>
      <c r="C184" s="8">
        <v>2427788.12</v>
      </c>
      <c r="D184" s="8">
        <v>0</v>
      </c>
      <c r="E184" s="10">
        <f t="shared" si="2"/>
        <v>0</v>
      </c>
    </row>
    <row r="185" spans="1:5" ht="78.75">
      <c r="A185" s="5" t="s">
        <v>441</v>
      </c>
      <c r="B185" s="7" t="s">
        <v>149</v>
      </c>
      <c r="C185" s="8">
        <v>3804540</v>
      </c>
      <c r="D185" s="8">
        <v>0</v>
      </c>
      <c r="E185" s="10">
        <f t="shared" si="2"/>
        <v>0</v>
      </c>
    </row>
    <row r="186" spans="1:5" ht="31.5">
      <c r="A186" s="5" t="s">
        <v>260</v>
      </c>
      <c r="B186" s="7" t="s">
        <v>261</v>
      </c>
      <c r="C186" s="8">
        <f>SUM(C187:C197)</f>
        <v>78150140.659999996</v>
      </c>
      <c r="D186" s="8">
        <f>SUM(D187:D197)</f>
        <v>7584985.2599999998</v>
      </c>
      <c r="E186" s="10">
        <f t="shared" si="2"/>
        <v>9.7056578477564575</v>
      </c>
    </row>
    <row r="187" spans="1:5" ht="110.25">
      <c r="A187" s="5" t="s">
        <v>442</v>
      </c>
      <c r="B187" s="7" t="s">
        <v>150</v>
      </c>
      <c r="C187" s="8">
        <v>349686.55</v>
      </c>
      <c r="D187" s="8">
        <v>349686.55</v>
      </c>
      <c r="E187" s="10">
        <f t="shared" si="2"/>
        <v>100</v>
      </c>
    </row>
    <row r="188" spans="1:5" ht="126">
      <c r="A188" s="5" t="s">
        <v>443</v>
      </c>
      <c r="B188" s="7" t="s">
        <v>151</v>
      </c>
      <c r="C188" s="8">
        <v>2464727.3199999998</v>
      </c>
      <c r="D188" s="8">
        <v>0</v>
      </c>
      <c r="E188" s="10">
        <f t="shared" si="2"/>
        <v>0</v>
      </c>
    </row>
    <row r="189" spans="1:5" ht="173.25">
      <c r="A189" s="5" t="s">
        <v>444</v>
      </c>
      <c r="B189" s="7" t="s">
        <v>152</v>
      </c>
      <c r="C189" s="8">
        <v>513292.43</v>
      </c>
      <c r="D189" s="8">
        <v>152099.38</v>
      </c>
      <c r="E189" s="10">
        <f t="shared" si="2"/>
        <v>29.632110491089847</v>
      </c>
    </row>
    <row r="190" spans="1:5" ht="110.25">
      <c r="A190" s="5" t="s">
        <v>445</v>
      </c>
      <c r="B190" s="7" t="s">
        <v>153</v>
      </c>
      <c r="C190" s="8">
        <v>8544673</v>
      </c>
      <c r="D190" s="8">
        <v>668103</v>
      </c>
      <c r="E190" s="10">
        <f t="shared" si="2"/>
        <v>7.8189416961889586</v>
      </c>
    </row>
    <row r="191" spans="1:5" ht="110.25">
      <c r="A191" s="5" t="s">
        <v>446</v>
      </c>
      <c r="B191" s="7" t="s">
        <v>154</v>
      </c>
      <c r="C191" s="8">
        <v>2551340</v>
      </c>
      <c r="D191" s="8">
        <v>0</v>
      </c>
      <c r="E191" s="10">
        <f t="shared" si="2"/>
        <v>0</v>
      </c>
    </row>
    <row r="192" spans="1:5" ht="126">
      <c r="A192" s="5" t="s">
        <v>447</v>
      </c>
      <c r="B192" s="7" t="s">
        <v>155</v>
      </c>
      <c r="C192" s="8">
        <v>6415096.3300000001</v>
      </c>
      <c r="D192" s="8">
        <v>6415096.3300000001</v>
      </c>
      <c r="E192" s="10">
        <f t="shared" si="2"/>
        <v>100</v>
      </c>
    </row>
    <row r="193" spans="1:5" ht="94.5">
      <c r="A193" s="5" t="s">
        <v>448</v>
      </c>
      <c r="B193" s="7" t="s">
        <v>156</v>
      </c>
      <c r="C193" s="8">
        <v>1373032</v>
      </c>
      <c r="D193" s="8">
        <v>0</v>
      </c>
      <c r="E193" s="10">
        <f t="shared" si="2"/>
        <v>0</v>
      </c>
    </row>
    <row r="194" spans="1:5" ht="126">
      <c r="A194" s="5" t="s">
        <v>449</v>
      </c>
      <c r="B194" s="7" t="s">
        <v>157</v>
      </c>
      <c r="C194" s="8">
        <v>2423400</v>
      </c>
      <c r="D194" s="8">
        <v>0</v>
      </c>
      <c r="E194" s="10">
        <f t="shared" si="2"/>
        <v>0</v>
      </c>
    </row>
    <row r="195" spans="1:5" ht="126">
      <c r="A195" s="5" t="s">
        <v>450</v>
      </c>
      <c r="B195" s="7" t="s">
        <v>158</v>
      </c>
      <c r="C195" s="8">
        <v>13700400</v>
      </c>
      <c r="D195" s="8">
        <v>0</v>
      </c>
      <c r="E195" s="10">
        <f t="shared" si="2"/>
        <v>0</v>
      </c>
    </row>
    <row r="196" spans="1:5" ht="157.5">
      <c r="A196" s="5" t="s">
        <v>451</v>
      </c>
      <c r="B196" s="7" t="s">
        <v>159</v>
      </c>
      <c r="C196" s="8">
        <v>33244493.030000001</v>
      </c>
      <c r="D196" s="8">
        <v>0</v>
      </c>
      <c r="E196" s="10">
        <f t="shared" si="2"/>
        <v>0</v>
      </c>
    </row>
    <row r="197" spans="1:5" ht="110.25">
      <c r="A197" s="5" t="s">
        <v>452</v>
      </c>
      <c r="B197" s="7" t="s">
        <v>160</v>
      </c>
      <c r="C197" s="8">
        <v>6570000</v>
      </c>
      <c r="D197" s="8">
        <v>0</v>
      </c>
      <c r="E197" s="10">
        <f t="shared" si="2"/>
        <v>0</v>
      </c>
    </row>
    <row r="198" spans="1:5" ht="15.75">
      <c r="A198" s="5" t="s">
        <v>262</v>
      </c>
      <c r="B198" s="7" t="s">
        <v>248</v>
      </c>
      <c r="C198" s="8">
        <f>C199+C200</f>
        <v>107513700</v>
      </c>
      <c r="D198" s="8">
        <f>D199+D200</f>
        <v>75636702</v>
      </c>
      <c r="E198" s="10">
        <f t="shared" si="2"/>
        <v>70.350757159320167</v>
      </c>
    </row>
    <row r="199" spans="1:5" ht="78.75">
      <c r="A199" s="5" t="s">
        <v>453</v>
      </c>
      <c r="B199" s="7" t="s">
        <v>161</v>
      </c>
      <c r="C199" s="8">
        <v>104155700</v>
      </c>
      <c r="D199" s="8">
        <v>75636702</v>
      </c>
      <c r="E199" s="10">
        <f t="shared" si="2"/>
        <v>72.618879235605931</v>
      </c>
    </row>
    <row r="200" spans="1:5" ht="63">
      <c r="A200" s="5" t="s">
        <v>454</v>
      </c>
      <c r="B200" s="7" t="s">
        <v>162</v>
      </c>
      <c r="C200" s="8">
        <v>3358000</v>
      </c>
      <c r="D200" s="8">
        <v>0</v>
      </c>
      <c r="E200" s="10">
        <f t="shared" si="2"/>
        <v>0</v>
      </c>
    </row>
    <row r="201" spans="1:5" ht="31.5">
      <c r="A201" s="5" t="s">
        <v>263</v>
      </c>
      <c r="B201" s="7" t="s">
        <v>265</v>
      </c>
      <c r="C201" s="8">
        <f>C202+C204</f>
        <v>86637587.780000001</v>
      </c>
      <c r="D201" s="8">
        <f>D202+D204</f>
        <v>4623091.3</v>
      </c>
      <c r="E201" s="10">
        <f t="shared" ref="E201:E249" si="3">D201*100/C201</f>
        <v>5.3361265225198542</v>
      </c>
    </row>
    <row r="202" spans="1:5" ht="15.75">
      <c r="A202" s="5" t="s">
        <v>264</v>
      </c>
      <c r="B202" s="7" t="s">
        <v>266</v>
      </c>
      <c r="C202" s="8">
        <f>C203</f>
        <v>3985848</v>
      </c>
      <c r="D202" s="8">
        <f>D203</f>
        <v>3985848</v>
      </c>
      <c r="E202" s="10">
        <f t="shared" si="3"/>
        <v>100</v>
      </c>
    </row>
    <row r="203" spans="1:5" ht="63">
      <c r="A203" s="5" t="s">
        <v>455</v>
      </c>
      <c r="B203" s="7" t="s">
        <v>163</v>
      </c>
      <c r="C203" s="8">
        <v>3985848</v>
      </c>
      <c r="D203" s="8">
        <v>3985848</v>
      </c>
      <c r="E203" s="10">
        <f t="shared" si="3"/>
        <v>100</v>
      </c>
    </row>
    <row r="204" spans="1:5" ht="31.5">
      <c r="A204" s="5" t="s">
        <v>267</v>
      </c>
      <c r="B204" s="7" t="s">
        <v>288</v>
      </c>
      <c r="C204" s="8">
        <f>SUM(C205:C212)</f>
        <v>82651739.780000001</v>
      </c>
      <c r="D204" s="8">
        <f>SUM(D205:D212)</f>
        <v>637243.30000000005</v>
      </c>
      <c r="E204" s="10">
        <f t="shared" si="3"/>
        <v>0.77099804758640988</v>
      </c>
    </row>
    <row r="205" spans="1:5" ht="157.5">
      <c r="A205" s="5" t="s">
        <v>456</v>
      </c>
      <c r="B205" s="7" t="s">
        <v>164</v>
      </c>
      <c r="C205" s="8">
        <v>128783.46</v>
      </c>
      <c r="D205" s="8">
        <v>0</v>
      </c>
      <c r="E205" s="10">
        <f t="shared" si="3"/>
        <v>0</v>
      </c>
    </row>
    <row r="206" spans="1:5" ht="78.75">
      <c r="A206" s="5" t="s">
        <v>457</v>
      </c>
      <c r="B206" s="7" t="s">
        <v>165</v>
      </c>
      <c r="C206" s="8">
        <v>300000</v>
      </c>
      <c r="D206" s="8">
        <v>0</v>
      </c>
      <c r="E206" s="10">
        <f t="shared" si="3"/>
        <v>0</v>
      </c>
    </row>
    <row r="207" spans="1:5" ht="94.5">
      <c r="A207" s="5" t="s">
        <v>458</v>
      </c>
      <c r="B207" s="7" t="s">
        <v>166</v>
      </c>
      <c r="C207" s="8">
        <v>267000</v>
      </c>
      <c r="D207" s="8">
        <v>0</v>
      </c>
      <c r="E207" s="10">
        <f t="shared" si="3"/>
        <v>0</v>
      </c>
    </row>
    <row r="208" spans="1:5" ht="126">
      <c r="A208" s="5" t="s">
        <v>459</v>
      </c>
      <c r="B208" s="7" t="s">
        <v>167</v>
      </c>
      <c r="C208" s="8">
        <v>637243.30000000005</v>
      </c>
      <c r="D208" s="8">
        <v>637243.30000000005</v>
      </c>
      <c r="E208" s="10">
        <f t="shared" si="3"/>
        <v>100</v>
      </c>
    </row>
    <row r="209" spans="1:5" ht="157.5">
      <c r="A209" s="5" t="s">
        <v>460</v>
      </c>
      <c r="B209" s="7" t="s">
        <v>168</v>
      </c>
      <c r="C209" s="8">
        <v>1377983.02</v>
      </c>
      <c r="D209" s="8">
        <v>0</v>
      </c>
      <c r="E209" s="10">
        <f t="shared" si="3"/>
        <v>0</v>
      </c>
    </row>
    <row r="210" spans="1:5" ht="94.5">
      <c r="A210" s="5" t="s">
        <v>461</v>
      </c>
      <c r="B210" s="7" t="s">
        <v>169</v>
      </c>
      <c r="C210" s="8">
        <v>399000</v>
      </c>
      <c r="D210" s="8">
        <v>0</v>
      </c>
      <c r="E210" s="10">
        <f t="shared" si="3"/>
        <v>0</v>
      </c>
    </row>
    <row r="211" spans="1:5" ht="78.75">
      <c r="A211" s="5" t="s">
        <v>462</v>
      </c>
      <c r="B211" s="7" t="s">
        <v>170</v>
      </c>
      <c r="C211" s="8">
        <v>64391730</v>
      </c>
      <c r="D211" s="8">
        <v>0</v>
      </c>
      <c r="E211" s="10">
        <f t="shared" si="3"/>
        <v>0</v>
      </c>
    </row>
    <row r="212" spans="1:5" ht="94.5">
      <c r="A212" s="5" t="s">
        <v>463</v>
      </c>
      <c r="B212" s="7" t="s">
        <v>171</v>
      </c>
      <c r="C212" s="8">
        <v>15150000</v>
      </c>
      <c r="D212" s="8">
        <v>0</v>
      </c>
      <c r="E212" s="10">
        <f t="shared" si="3"/>
        <v>0</v>
      </c>
    </row>
    <row r="213" spans="1:5" ht="31.5">
      <c r="A213" s="5" t="s">
        <v>268</v>
      </c>
      <c r="B213" s="7" t="s">
        <v>270</v>
      </c>
      <c r="C213" s="8">
        <f>C214+C228+C233</f>
        <v>55094746.630000003</v>
      </c>
      <c r="D213" s="8">
        <f>D214+D228+D233</f>
        <v>26213540.370000001</v>
      </c>
      <c r="E213" s="10">
        <f t="shared" si="3"/>
        <v>47.579019731304641</v>
      </c>
    </row>
    <row r="214" spans="1:5" ht="15.75">
      <c r="A214" s="5" t="s">
        <v>269</v>
      </c>
      <c r="B214" s="7" t="s">
        <v>271</v>
      </c>
      <c r="C214" s="8">
        <f>SUM(C215:C227)</f>
        <v>16568032</v>
      </c>
      <c r="D214" s="8">
        <f>SUM(D215:D227)</f>
        <v>1554569.7400000002</v>
      </c>
      <c r="E214" s="10">
        <f t="shared" si="3"/>
        <v>9.3829474737856629</v>
      </c>
    </row>
    <row r="215" spans="1:5" ht="63">
      <c r="A215" s="5" t="s">
        <v>464</v>
      </c>
      <c r="B215" s="9" t="s">
        <v>172</v>
      </c>
      <c r="C215" s="8">
        <v>56246</v>
      </c>
      <c r="D215" s="8">
        <v>50016</v>
      </c>
      <c r="E215" s="10">
        <f t="shared" si="3"/>
        <v>88.923656793371975</v>
      </c>
    </row>
    <row r="216" spans="1:5" ht="78.75">
      <c r="A216" s="5" t="s">
        <v>465</v>
      </c>
      <c r="B216" s="7" t="s">
        <v>173</v>
      </c>
      <c r="C216" s="8">
        <v>2743700</v>
      </c>
      <c r="D216" s="8">
        <v>529788.78</v>
      </c>
      <c r="E216" s="10">
        <f t="shared" si="3"/>
        <v>19.309282355942706</v>
      </c>
    </row>
    <row r="217" spans="1:5" ht="63">
      <c r="A217" s="5" t="s">
        <v>466</v>
      </c>
      <c r="B217" s="9" t="s">
        <v>174</v>
      </c>
      <c r="C217" s="8">
        <v>607315.19999999995</v>
      </c>
      <c r="D217" s="8">
        <v>302000</v>
      </c>
      <c r="E217" s="10">
        <f t="shared" si="3"/>
        <v>49.72706100555363</v>
      </c>
    </row>
    <row r="218" spans="1:5" ht="78.75">
      <c r="A218" s="5" t="s">
        <v>467</v>
      </c>
      <c r="B218" s="7" t="s">
        <v>175</v>
      </c>
      <c r="C218" s="8">
        <v>309400</v>
      </c>
      <c r="D218" s="8">
        <v>188280.8</v>
      </c>
      <c r="E218" s="10">
        <f t="shared" si="3"/>
        <v>60.853522947640592</v>
      </c>
    </row>
    <row r="219" spans="1:5" ht="94.5">
      <c r="A219" s="5" t="s">
        <v>468</v>
      </c>
      <c r="B219" s="7" t="s">
        <v>176</v>
      </c>
      <c r="C219" s="8">
        <v>25000</v>
      </c>
      <c r="D219" s="8">
        <v>25000</v>
      </c>
      <c r="E219" s="10">
        <f t="shared" si="3"/>
        <v>100</v>
      </c>
    </row>
    <row r="220" spans="1:5" ht="63">
      <c r="A220" s="5" t="s">
        <v>469</v>
      </c>
      <c r="B220" s="7" t="s">
        <v>177</v>
      </c>
      <c r="C220" s="8">
        <v>87359.48</v>
      </c>
      <c r="D220" s="8">
        <v>27285.05</v>
      </c>
      <c r="E220" s="10">
        <f t="shared" si="3"/>
        <v>31.233072815909619</v>
      </c>
    </row>
    <row r="221" spans="1:5" ht="78.75">
      <c r="A221" s="5" t="s">
        <v>470</v>
      </c>
      <c r="B221" s="7" t="s">
        <v>178</v>
      </c>
      <c r="C221" s="8">
        <v>9047406</v>
      </c>
      <c r="D221" s="8">
        <v>0</v>
      </c>
      <c r="E221" s="10">
        <f t="shared" si="3"/>
        <v>0</v>
      </c>
    </row>
    <row r="222" spans="1:5" ht="63">
      <c r="A222" s="5" t="s">
        <v>471</v>
      </c>
      <c r="B222" s="9" t="s">
        <v>179</v>
      </c>
      <c r="C222" s="8">
        <v>689000</v>
      </c>
      <c r="D222" s="8">
        <v>0</v>
      </c>
      <c r="E222" s="10">
        <f t="shared" si="3"/>
        <v>0</v>
      </c>
    </row>
    <row r="223" spans="1:5" ht="63">
      <c r="A223" s="5" t="s">
        <v>472</v>
      </c>
      <c r="B223" s="9" t="s">
        <v>180</v>
      </c>
      <c r="C223" s="8">
        <v>269380</v>
      </c>
      <c r="D223" s="8">
        <v>269372.36</v>
      </c>
      <c r="E223" s="10">
        <f t="shared" si="3"/>
        <v>99.997163857747424</v>
      </c>
    </row>
    <row r="224" spans="1:5" ht="63">
      <c r="A224" s="5" t="s">
        <v>473</v>
      </c>
      <c r="B224" s="9" t="s">
        <v>181</v>
      </c>
      <c r="C224" s="8">
        <v>60000</v>
      </c>
      <c r="D224" s="8">
        <v>0</v>
      </c>
      <c r="E224" s="10">
        <f t="shared" si="3"/>
        <v>0</v>
      </c>
    </row>
    <row r="225" spans="1:5" ht="63">
      <c r="A225" s="5" t="s">
        <v>474</v>
      </c>
      <c r="B225" s="9" t="s">
        <v>182</v>
      </c>
      <c r="C225" s="8">
        <v>105540.52</v>
      </c>
      <c r="D225" s="8">
        <v>95141.95</v>
      </c>
      <c r="E225" s="10">
        <f t="shared" si="3"/>
        <v>90.147319721373364</v>
      </c>
    </row>
    <row r="226" spans="1:5" ht="94.5">
      <c r="A226" s="5" t="s">
        <v>475</v>
      </c>
      <c r="B226" s="7" t="s">
        <v>183</v>
      </c>
      <c r="C226" s="8">
        <v>67684.800000000003</v>
      </c>
      <c r="D226" s="8">
        <v>67684.800000000003</v>
      </c>
      <c r="E226" s="10">
        <f t="shared" si="3"/>
        <v>100</v>
      </c>
    </row>
    <row r="227" spans="1:5" ht="63">
      <c r="A227" s="5" t="s">
        <v>476</v>
      </c>
      <c r="B227" s="9" t="s">
        <v>184</v>
      </c>
      <c r="C227" s="8">
        <v>2500000</v>
      </c>
      <c r="D227" s="8">
        <v>0</v>
      </c>
      <c r="E227" s="10">
        <f t="shared" si="3"/>
        <v>0</v>
      </c>
    </row>
    <row r="228" spans="1:5" ht="15.75">
      <c r="A228" s="5" t="s">
        <v>272</v>
      </c>
      <c r="B228" s="9" t="s">
        <v>273</v>
      </c>
      <c r="C228" s="8">
        <f>SUM(C229:C232)</f>
        <v>2806449.75</v>
      </c>
      <c r="D228" s="8">
        <f>SUM(D229:D232)</f>
        <v>1010610.31</v>
      </c>
      <c r="E228" s="10">
        <f t="shared" si="3"/>
        <v>36.010276328660439</v>
      </c>
    </row>
    <row r="229" spans="1:5" ht="63">
      <c r="A229" s="5" t="s">
        <v>477</v>
      </c>
      <c r="B229" s="9" t="s">
        <v>185</v>
      </c>
      <c r="C229" s="8">
        <v>807700</v>
      </c>
      <c r="D229" s="8">
        <v>330690.31</v>
      </c>
      <c r="E229" s="10">
        <f t="shared" si="3"/>
        <v>40.942219883620155</v>
      </c>
    </row>
    <row r="230" spans="1:5" ht="63">
      <c r="A230" s="5" t="s">
        <v>478</v>
      </c>
      <c r="B230" s="9" t="s">
        <v>186</v>
      </c>
      <c r="C230" s="8">
        <v>350000</v>
      </c>
      <c r="D230" s="8">
        <v>50000</v>
      </c>
      <c r="E230" s="10">
        <f t="shared" si="3"/>
        <v>14.285714285714286</v>
      </c>
    </row>
    <row r="231" spans="1:5" ht="78.75">
      <c r="A231" s="5" t="s">
        <v>479</v>
      </c>
      <c r="B231" s="7" t="s">
        <v>187</v>
      </c>
      <c r="C231" s="8">
        <v>1099000</v>
      </c>
      <c r="D231" s="8">
        <v>629920</v>
      </c>
      <c r="E231" s="10">
        <f t="shared" si="3"/>
        <v>57.317561419472248</v>
      </c>
    </row>
    <row r="232" spans="1:5" ht="47.25">
      <c r="A232" s="5" t="s">
        <v>480</v>
      </c>
      <c r="B232" s="9" t="s">
        <v>188</v>
      </c>
      <c r="C232" s="8">
        <v>549749.75</v>
      </c>
      <c r="D232" s="8">
        <v>0</v>
      </c>
      <c r="E232" s="10">
        <f t="shared" si="3"/>
        <v>0</v>
      </c>
    </row>
    <row r="233" spans="1:5" ht="31.5">
      <c r="A233" s="5" t="s">
        <v>274</v>
      </c>
      <c r="B233" s="9" t="s">
        <v>236</v>
      </c>
      <c r="C233" s="8">
        <f>SUM(C234:C236)</f>
        <v>35720264.880000003</v>
      </c>
      <c r="D233" s="8">
        <f>SUM(D234:D236)</f>
        <v>23648360.32</v>
      </c>
      <c r="E233" s="10">
        <f t="shared" si="3"/>
        <v>66.204325190323161</v>
      </c>
    </row>
    <row r="234" spans="1:5" ht="63">
      <c r="A234" s="5" t="s">
        <v>481</v>
      </c>
      <c r="B234" s="9" t="s">
        <v>189</v>
      </c>
      <c r="C234" s="8">
        <v>1516908</v>
      </c>
      <c r="D234" s="8">
        <v>1297502.8899999999</v>
      </c>
      <c r="E234" s="10">
        <f t="shared" si="3"/>
        <v>85.53603053052656</v>
      </c>
    </row>
    <row r="235" spans="1:5" ht="141.75">
      <c r="A235" s="5" t="s">
        <v>482</v>
      </c>
      <c r="B235" s="7" t="s">
        <v>190</v>
      </c>
      <c r="C235" s="8">
        <v>846356.88</v>
      </c>
      <c r="D235" s="8">
        <v>359895.88</v>
      </c>
      <c r="E235" s="10">
        <f t="shared" si="3"/>
        <v>42.522946112283037</v>
      </c>
    </row>
    <row r="236" spans="1:5" ht="63">
      <c r="A236" s="5" t="s">
        <v>483</v>
      </c>
      <c r="B236" s="7" t="s">
        <v>191</v>
      </c>
      <c r="C236" s="8">
        <v>33357000</v>
      </c>
      <c r="D236" s="8">
        <v>21990961.550000001</v>
      </c>
      <c r="E236" s="10">
        <f t="shared" si="3"/>
        <v>65.926077135233982</v>
      </c>
    </row>
    <row r="237" spans="1:5" ht="31.5">
      <c r="A237" s="5" t="s">
        <v>275</v>
      </c>
      <c r="B237" s="7" t="s">
        <v>277</v>
      </c>
      <c r="C237" s="8">
        <f>C238+C241+C245+C247</f>
        <v>70000</v>
      </c>
      <c r="D237" s="8">
        <f>D238+D241+D245+D247</f>
        <v>54990.559999999998</v>
      </c>
      <c r="E237" s="10">
        <f t="shared" si="3"/>
        <v>78.557942857142862</v>
      </c>
    </row>
    <row r="238" spans="1:5" ht="31.5">
      <c r="A238" s="5" t="s">
        <v>276</v>
      </c>
      <c r="B238" s="7" t="s">
        <v>278</v>
      </c>
      <c r="C238" s="8">
        <f>C239+C240</f>
        <v>5000</v>
      </c>
      <c r="D238" s="8">
        <f>D239+D240</f>
        <v>0</v>
      </c>
      <c r="E238" s="10">
        <f t="shared" si="3"/>
        <v>0</v>
      </c>
    </row>
    <row r="239" spans="1:5" ht="78.75">
      <c r="A239" s="5" t="s">
        <v>484</v>
      </c>
      <c r="B239" s="7" t="s">
        <v>192</v>
      </c>
      <c r="C239" s="8">
        <v>2000</v>
      </c>
      <c r="D239" s="8">
        <v>0</v>
      </c>
      <c r="E239" s="10">
        <f t="shared" si="3"/>
        <v>0</v>
      </c>
    </row>
    <row r="240" spans="1:5" ht="78.75">
      <c r="A240" s="5" t="s">
        <v>485</v>
      </c>
      <c r="B240" s="7" t="s">
        <v>193</v>
      </c>
      <c r="C240" s="8">
        <v>3000</v>
      </c>
      <c r="D240" s="8">
        <v>0</v>
      </c>
      <c r="E240" s="10">
        <f t="shared" si="3"/>
        <v>0</v>
      </c>
    </row>
    <row r="241" spans="1:5" ht="31.5">
      <c r="A241" s="5" t="s">
        <v>279</v>
      </c>
      <c r="B241" s="7" t="s">
        <v>280</v>
      </c>
      <c r="C241" s="8">
        <f>SUM(C242:C244)</f>
        <v>59000</v>
      </c>
      <c r="D241" s="8">
        <f>SUM(D242:D244)</f>
        <v>54990.559999999998</v>
      </c>
      <c r="E241" s="10">
        <f t="shared" si="3"/>
        <v>93.204338983050846</v>
      </c>
    </row>
    <row r="242" spans="1:5" ht="78.75">
      <c r="A242" s="5" t="s">
        <v>486</v>
      </c>
      <c r="B242" s="7" t="s">
        <v>194</v>
      </c>
      <c r="C242" s="8">
        <v>2000</v>
      </c>
      <c r="D242" s="8">
        <v>0</v>
      </c>
      <c r="E242" s="10">
        <f t="shared" si="3"/>
        <v>0</v>
      </c>
    </row>
    <row r="243" spans="1:5" ht="78.75">
      <c r="A243" s="5" t="s">
        <v>487</v>
      </c>
      <c r="B243" s="7" t="s">
        <v>195</v>
      </c>
      <c r="C243" s="8">
        <v>2000</v>
      </c>
      <c r="D243" s="8">
        <v>0</v>
      </c>
      <c r="E243" s="10">
        <f t="shared" si="3"/>
        <v>0</v>
      </c>
    </row>
    <row r="244" spans="1:5" ht="78.75">
      <c r="A244" s="5" t="s">
        <v>488</v>
      </c>
      <c r="B244" s="7" t="s">
        <v>196</v>
      </c>
      <c r="C244" s="8">
        <v>55000</v>
      </c>
      <c r="D244" s="8">
        <v>54990.559999999998</v>
      </c>
      <c r="E244" s="10">
        <f t="shared" si="3"/>
        <v>99.982836363636366</v>
      </c>
    </row>
    <row r="245" spans="1:5" ht="31.5">
      <c r="A245" s="5" t="s">
        <v>281</v>
      </c>
      <c r="B245" s="7" t="s">
        <v>282</v>
      </c>
      <c r="C245" s="8">
        <f>C246</f>
        <v>2000</v>
      </c>
      <c r="D245" s="8">
        <f>D246</f>
        <v>0</v>
      </c>
      <c r="E245" s="10">
        <f t="shared" si="3"/>
        <v>0</v>
      </c>
    </row>
    <row r="246" spans="1:5" ht="78.75">
      <c r="A246" s="5" t="s">
        <v>489</v>
      </c>
      <c r="B246" s="7" t="s">
        <v>197</v>
      </c>
      <c r="C246" s="8">
        <v>2000</v>
      </c>
      <c r="D246" s="8">
        <v>0</v>
      </c>
      <c r="E246" s="10">
        <f t="shared" si="3"/>
        <v>0</v>
      </c>
    </row>
    <row r="247" spans="1:5" ht="31.5">
      <c r="A247" s="5" t="s">
        <v>283</v>
      </c>
      <c r="B247" s="7" t="s">
        <v>284</v>
      </c>
      <c r="C247" s="8">
        <f>C248</f>
        <v>4000</v>
      </c>
      <c r="D247" s="8">
        <f>D248</f>
        <v>0</v>
      </c>
      <c r="E247" s="10">
        <f t="shared" si="3"/>
        <v>0</v>
      </c>
    </row>
    <row r="248" spans="1:5" ht="78.75">
      <c r="A248" s="5" t="s">
        <v>490</v>
      </c>
      <c r="B248" s="7" t="s">
        <v>198</v>
      </c>
      <c r="C248" s="8">
        <v>4000</v>
      </c>
      <c r="D248" s="8">
        <v>0</v>
      </c>
      <c r="E248" s="10">
        <f t="shared" si="3"/>
        <v>0</v>
      </c>
    </row>
    <row r="249" spans="1:5" s="14" customFormat="1" ht="15.75">
      <c r="A249" s="11" t="s">
        <v>199</v>
      </c>
      <c r="B249" s="12"/>
      <c r="C249" s="13">
        <f>C8+C68+C105+C115+C118+C133+C145+C151+C168+C173+C201+C213+C237</f>
        <v>3339422175.3100009</v>
      </c>
      <c r="D249" s="13">
        <f>D8+D68+D105+D115+D118+D133+D145+D151+D168+D173+D201+D213+D237</f>
        <v>1981794789.5800002</v>
      </c>
      <c r="E249" s="10">
        <f t="shared" si="3"/>
        <v>59.345440185202968</v>
      </c>
    </row>
  </sheetData>
  <mergeCells count="1">
    <mergeCell ref="A5:E5"/>
  </mergeCells>
  <pageMargins left="0.78740157480314965" right="0.78740157480314965" top="1.1811023622047245" bottom="0.59055118110236227" header="0.51181102362204722" footer="0.19685039370078741"/>
  <pageSetup paperSize="9" scale="9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dc:description>POI HSSF rep:2.56.0.266</dc:description>
  <cp:lastModifiedBy>ADMIN</cp:lastModifiedBy>
  <cp:lastPrinted>2024-10-22T06:41:08Z</cp:lastPrinted>
  <dcterms:created xsi:type="dcterms:W3CDTF">2024-10-22T05:00:00Z</dcterms:created>
  <dcterms:modified xsi:type="dcterms:W3CDTF">2024-10-22T06:41:47Z</dcterms:modified>
</cp:coreProperties>
</file>