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8800" windowHeight="12435" activeTab="1"/>
  </bookViews>
  <sheets>
    <sheet name="Доходы" sheetId="1" r:id="rId1"/>
    <sheet name="Расходы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2" i="1" l="1"/>
  <c r="O23" i="1"/>
  <c r="N23" i="1"/>
  <c r="M23" i="1"/>
  <c r="M22" i="1" s="1"/>
  <c r="L23" i="1"/>
  <c r="K23" i="1"/>
  <c r="J23" i="1"/>
  <c r="J22" i="1" s="1"/>
  <c r="I23" i="1"/>
  <c r="I22" i="1" s="1"/>
  <c r="H23" i="1"/>
  <c r="G23" i="1"/>
  <c r="F23" i="1"/>
  <c r="F22" i="1" s="1"/>
  <c r="E23" i="1"/>
  <c r="E22" i="1" s="1"/>
  <c r="D23" i="1"/>
  <c r="C23" i="1"/>
  <c r="O22" i="1"/>
  <c r="N22" i="1"/>
  <c r="L22" i="1"/>
  <c r="K22" i="1"/>
  <c r="H22" i="1"/>
  <c r="G22" i="1"/>
  <c r="D22" i="1"/>
  <c r="P22" i="1" s="1"/>
  <c r="P21" i="1"/>
  <c r="P20" i="1"/>
  <c r="P19" i="1"/>
  <c r="P18" i="1"/>
  <c r="P17" i="1"/>
  <c r="A17" i="1"/>
  <c r="A18" i="1" s="1"/>
  <c r="A19" i="1" s="1"/>
  <c r="P16" i="1"/>
  <c r="P15" i="1"/>
  <c r="P14" i="1"/>
  <c r="P13" i="1"/>
  <c r="A13" i="1"/>
  <c r="P12" i="1"/>
  <c r="P11" i="1"/>
  <c r="P10" i="1"/>
  <c r="P9" i="1"/>
  <c r="P8" i="1"/>
  <c r="P7" i="1"/>
  <c r="A7" i="1"/>
  <c r="P6" i="1"/>
  <c r="P23" i="1" s="1"/>
  <c r="T21" i="2" l="1"/>
  <c r="T23" i="2"/>
  <c r="T36" i="2"/>
  <c r="H61" i="2"/>
  <c r="H49" i="2"/>
  <c r="L41" i="2"/>
  <c r="P32" i="2"/>
  <c r="P33" i="2"/>
  <c r="L27" i="2"/>
  <c r="P27" i="2"/>
  <c r="H11" i="2"/>
  <c r="L11" i="2"/>
  <c r="P10" i="2" l="1"/>
  <c r="P11" i="2"/>
  <c r="T11" i="2" s="1"/>
  <c r="P12" i="2"/>
  <c r="P13" i="2"/>
  <c r="P14" i="2"/>
  <c r="P15" i="2"/>
  <c r="P16" i="2"/>
  <c r="P17" i="2"/>
  <c r="P19" i="2"/>
  <c r="P21" i="2"/>
  <c r="P22" i="2"/>
  <c r="P23" i="2"/>
  <c r="P25" i="2"/>
  <c r="P26" i="2"/>
  <c r="P28" i="2"/>
  <c r="P29" i="2"/>
  <c r="P31" i="2"/>
  <c r="P34" i="2"/>
  <c r="P36" i="2"/>
  <c r="P38" i="2"/>
  <c r="P39" i="2"/>
  <c r="P40" i="2"/>
  <c r="P41" i="2"/>
  <c r="P42" i="2"/>
  <c r="P44" i="2"/>
  <c r="P45" i="2"/>
  <c r="P47" i="2"/>
  <c r="T47" i="2" s="1"/>
  <c r="P49" i="2"/>
  <c r="P50" i="2"/>
  <c r="P51" i="2"/>
  <c r="P52" i="2"/>
  <c r="P53" i="2"/>
  <c r="P55" i="2"/>
  <c r="P56" i="2"/>
  <c r="P58" i="2"/>
  <c r="P60" i="2"/>
  <c r="P61" i="2"/>
  <c r="L10" i="2"/>
  <c r="L12" i="2"/>
  <c r="L13" i="2"/>
  <c r="L14" i="2"/>
  <c r="L15" i="2"/>
  <c r="L16" i="2"/>
  <c r="L17" i="2"/>
  <c r="L19" i="2"/>
  <c r="L21" i="2"/>
  <c r="L22" i="2"/>
  <c r="L23" i="2"/>
  <c r="L25" i="2"/>
  <c r="L26" i="2"/>
  <c r="L28" i="2"/>
  <c r="L29" i="2"/>
  <c r="L31" i="2"/>
  <c r="L32" i="2"/>
  <c r="L33" i="2"/>
  <c r="L34" i="2"/>
  <c r="L36" i="2"/>
  <c r="L38" i="2"/>
  <c r="L39" i="2"/>
  <c r="L40" i="2"/>
  <c r="L42" i="2"/>
  <c r="L44" i="2"/>
  <c r="L45" i="2"/>
  <c r="L47" i="2"/>
  <c r="L49" i="2"/>
  <c r="L50" i="2"/>
  <c r="L51" i="2"/>
  <c r="L52" i="2"/>
  <c r="L53" i="2"/>
  <c r="L55" i="2"/>
  <c r="L56" i="2"/>
  <c r="L58" i="2"/>
  <c r="L60" i="2"/>
  <c r="L61" i="2"/>
  <c r="H12" i="2"/>
  <c r="T12" i="2" s="1"/>
  <c r="H13" i="2"/>
  <c r="T13" i="2" s="1"/>
  <c r="H14" i="2"/>
  <c r="T14" i="2" s="1"/>
  <c r="H15" i="2"/>
  <c r="T15" i="2" s="1"/>
  <c r="H16" i="2"/>
  <c r="T16" i="2" s="1"/>
  <c r="H17" i="2"/>
  <c r="T17" i="2" s="1"/>
  <c r="H19" i="2"/>
  <c r="H21" i="2"/>
  <c r="H22" i="2"/>
  <c r="H23" i="2"/>
  <c r="H25" i="2"/>
  <c r="T25" i="2" s="1"/>
  <c r="H26" i="2"/>
  <c r="T26" i="2" s="1"/>
  <c r="H27" i="2"/>
  <c r="T27" i="2" s="1"/>
  <c r="H28" i="2"/>
  <c r="T28" i="2" s="1"/>
  <c r="H29" i="2"/>
  <c r="H31" i="2"/>
  <c r="T31" i="2" s="1"/>
  <c r="H32" i="2"/>
  <c r="T32" i="2" s="1"/>
  <c r="H33" i="2"/>
  <c r="T33" i="2" s="1"/>
  <c r="H34" i="2"/>
  <c r="H36" i="2"/>
  <c r="H38" i="2"/>
  <c r="H39" i="2"/>
  <c r="T39" i="2" s="1"/>
  <c r="H40" i="2"/>
  <c r="H41" i="2"/>
  <c r="T41" i="2" s="1"/>
  <c r="H42" i="2"/>
  <c r="H44" i="2"/>
  <c r="T44" i="2" s="1"/>
  <c r="H45" i="2"/>
  <c r="H47" i="2"/>
  <c r="H50" i="2"/>
  <c r="T50" i="2" s="1"/>
  <c r="H51" i="2"/>
  <c r="H52" i="2"/>
  <c r="T52" i="2" s="1"/>
  <c r="H53" i="2"/>
  <c r="H55" i="2"/>
  <c r="H56" i="2"/>
  <c r="T56" i="2" s="1"/>
  <c r="H58" i="2"/>
  <c r="T58" i="2" s="1"/>
  <c r="H60" i="2"/>
  <c r="H10" i="2"/>
  <c r="T10" i="2" s="1"/>
  <c r="E9" i="2"/>
  <c r="D24" i="2"/>
  <c r="D54" i="2"/>
  <c r="T61" i="2" l="1"/>
  <c r="T60" i="2"/>
  <c r="T55" i="2"/>
  <c r="T53" i="2"/>
  <c r="T49" i="2"/>
  <c r="T51" i="2"/>
  <c r="T38" i="2"/>
  <c r="T42" i="2"/>
  <c r="T45" i="2"/>
  <c r="T40" i="2"/>
  <c r="T34" i="2"/>
  <c r="T29" i="2"/>
  <c r="T22" i="2"/>
  <c r="T19" i="2"/>
  <c r="H9" i="2"/>
  <c r="D18" i="2"/>
  <c r="D37" i="2" l="1"/>
  <c r="D20" i="2"/>
  <c r="E20" i="2"/>
  <c r="F20" i="2"/>
  <c r="G20" i="2"/>
  <c r="I20" i="2"/>
  <c r="J20" i="2"/>
  <c r="K20" i="2"/>
  <c r="M20" i="2"/>
  <c r="N20" i="2"/>
  <c r="O20" i="2"/>
  <c r="Q20" i="2"/>
  <c r="R20" i="2"/>
  <c r="S20" i="2"/>
  <c r="E57" i="2"/>
  <c r="F57" i="2"/>
  <c r="G57" i="2"/>
  <c r="I57" i="2"/>
  <c r="J57" i="2"/>
  <c r="K57" i="2"/>
  <c r="M57" i="2"/>
  <c r="P57" i="2" s="1"/>
  <c r="N57" i="2"/>
  <c r="O57" i="2"/>
  <c r="Q57" i="2"/>
  <c r="R57" i="2"/>
  <c r="S57" i="2"/>
  <c r="D57" i="2"/>
  <c r="Q30" i="2"/>
  <c r="N43" i="2"/>
  <c r="M9" i="2"/>
  <c r="P20" i="2" l="1"/>
  <c r="H57" i="2"/>
  <c r="T57" i="2" s="1"/>
  <c r="H20" i="2"/>
  <c r="L57" i="2"/>
  <c r="L20" i="2"/>
  <c r="K35" i="2"/>
  <c r="J54" i="2"/>
  <c r="J43" i="2"/>
  <c r="I59" i="2"/>
  <c r="J30" i="2"/>
  <c r="K30" i="2"/>
  <c r="M30" i="2"/>
  <c r="N30" i="2"/>
  <c r="O30" i="2"/>
  <c r="R30" i="2"/>
  <c r="S30" i="2"/>
  <c r="E30" i="2"/>
  <c r="F30" i="2"/>
  <c r="G30" i="2"/>
  <c r="I30" i="2"/>
  <c r="D30" i="2"/>
  <c r="Q35" i="2"/>
  <c r="R35" i="2"/>
  <c r="S35" i="2"/>
  <c r="T35" i="2" s="1"/>
  <c r="M35" i="2"/>
  <c r="N35" i="2"/>
  <c r="O35" i="2"/>
  <c r="E35" i="2"/>
  <c r="H35" i="2" s="1"/>
  <c r="F35" i="2"/>
  <c r="G35" i="2"/>
  <c r="I35" i="2"/>
  <c r="D35" i="2"/>
  <c r="M43" i="2"/>
  <c r="O43" i="2"/>
  <c r="Q43" i="2"/>
  <c r="R43" i="2"/>
  <c r="S43" i="2"/>
  <c r="O48" i="2"/>
  <c r="D9" i="2"/>
  <c r="E24" i="2"/>
  <c r="R59" i="2"/>
  <c r="S59" i="2"/>
  <c r="R54" i="2"/>
  <c r="S54" i="2"/>
  <c r="R48" i="2"/>
  <c r="S48" i="2"/>
  <c r="R46" i="2"/>
  <c r="S46" i="2"/>
  <c r="R37" i="2"/>
  <c r="S37" i="2"/>
  <c r="R24" i="2"/>
  <c r="S24" i="2"/>
  <c r="R18" i="2"/>
  <c r="S18" i="2"/>
  <c r="R9" i="2"/>
  <c r="S9" i="2"/>
  <c r="Q18" i="2"/>
  <c r="Q24" i="2"/>
  <c r="Q37" i="2"/>
  <c r="Q46" i="2"/>
  <c r="Q48" i="2"/>
  <c r="Q54" i="2"/>
  <c r="Q59" i="2"/>
  <c r="Q9" i="2"/>
  <c r="O9" i="2"/>
  <c r="O24" i="2"/>
  <c r="O18" i="2"/>
  <c r="N9" i="2"/>
  <c r="N62" i="2" s="1"/>
  <c r="N59" i="2"/>
  <c r="O59" i="2"/>
  <c r="N54" i="2"/>
  <c r="O54" i="2"/>
  <c r="N48" i="2"/>
  <c r="N46" i="2"/>
  <c r="O46" i="2"/>
  <c r="N37" i="2"/>
  <c r="O37" i="2"/>
  <c r="N24" i="2"/>
  <c r="N18" i="2"/>
  <c r="M59" i="2"/>
  <c r="M54" i="2"/>
  <c r="M48" i="2"/>
  <c r="M46" i="2"/>
  <c r="M37" i="2"/>
  <c r="M24" i="2"/>
  <c r="M18" i="2"/>
  <c r="K9" i="2"/>
  <c r="K18" i="2"/>
  <c r="K24" i="2"/>
  <c r="K37" i="2"/>
  <c r="K43" i="2"/>
  <c r="K46" i="2"/>
  <c r="K48" i="2"/>
  <c r="K54" i="2"/>
  <c r="K59" i="2"/>
  <c r="J59" i="2"/>
  <c r="I54" i="2"/>
  <c r="I48" i="2"/>
  <c r="J48" i="2"/>
  <c r="I46" i="2"/>
  <c r="L46" i="2" s="1"/>
  <c r="J46" i="2"/>
  <c r="I43" i="2"/>
  <c r="I37" i="2"/>
  <c r="J37" i="2"/>
  <c r="J35" i="2"/>
  <c r="I24" i="2"/>
  <c r="J24" i="2"/>
  <c r="I18" i="2"/>
  <c r="L18" i="2" s="1"/>
  <c r="J18" i="2"/>
  <c r="I9" i="2"/>
  <c r="J9" i="2"/>
  <c r="E46" i="2"/>
  <c r="H46" i="2" s="1"/>
  <c r="F46" i="2"/>
  <c r="G46" i="2"/>
  <c r="F9" i="2"/>
  <c r="G9" i="2"/>
  <c r="E18" i="2"/>
  <c r="F18" i="2"/>
  <c r="G18" i="2"/>
  <c r="F24" i="2"/>
  <c r="G24" i="2"/>
  <c r="E37" i="2"/>
  <c r="F37" i="2"/>
  <c r="G37" i="2"/>
  <c r="E43" i="2"/>
  <c r="F43" i="2"/>
  <c r="G43" i="2"/>
  <c r="E59" i="2"/>
  <c r="F59" i="2"/>
  <c r="G59" i="2"/>
  <c r="E54" i="2"/>
  <c r="F54" i="2"/>
  <c r="G54" i="2"/>
  <c r="E48" i="2"/>
  <c r="F48" i="2"/>
  <c r="G48" i="2"/>
  <c r="D59" i="2"/>
  <c r="D48" i="2"/>
  <c r="D46" i="2"/>
  <c r="D43" i="2"/>
  <c r="O62" i="2" l="1"/>
  <c r="Q62" i="2"/>
  <c r="M62" i="2"/>
  <c r="T20" i="2"/>
  <c r="J62" i="2"/>
  <c r="I62" i="2"/>
  <c r="R62" i="2"/>
  <c r="S62" i="2"/>
  <c r="K62" i="2"/>
  <c r="G62" i="2"/>
  <c r="D62" i="2"/>
  <c r="F62" i="2"/>
  <c r="E62" i="2"/>
  <c r="P59" i="2"/>
  <c r="H59" i="2"/>
  <c r="T59" i="2" s="1"/>
  <c r="L54" i="2"/>
  <c r="P46" i="2"/>
  <c r="T46" i="2" s="1"/>
  <c r="P43" i="2"/>
  <c r="H43" i="2"/>
  <c r="P37" i="2"/>
  <c r="P30" i="2"/>
  <c r="L30" i="2"/>
  <c r="P24" i="2"/>
  <c r="H18" i="2"/>
  <c r="P9" i="2"/>
  <c r="H24" i="2"/>
  <c r="L37" i="2"/>
  <c r="L35" i="2"/>
  <c r="H54" i="2"/>
  <c r="H48" i="2"/>
  <c r="T48" i="2" s="1"/>
  <c r="H37" i="2"/>
  <c r="L9" i="2"/>
  <c r="T9" i="2" s="1"/>
  <c r="L24" i="2"/>
  <c r="L43" i="2"/>
  <c r="L48" i="2"/>
  <c r="P18" i="2"/>
  <c r="P48" i="2"/>
  <c r="P54" i="2"/>
  <c r="P35" i="2"/>
  <c r="H30" i="2"/>
  <c r="L59" i="2"/>
  <c r="T54" i="2" l="1"/>
  <c r="T37" i="2"/>
  <c r="T43" i="2"/>
  <c r="P62" i="2"/>
  <c r="T30" i="2"/>
  <c r="T24" i="2"/>
  <c r="L62" i="2"/>
  <c r="T18" i="2"/>
  <c r="H62" i="2"/>
  <c r="T62" i="2" l="1"/>
</calcChain>
</file>

<file path=xl/sharedStrings.xml><?xml version="1.0" encoding="utf-8"?>
<sst xmlns="http://schemas.openxmlformats.org/spreadsheetml/2006/main" count="165" uniqueCount="153">
  <si>
    <t>Наименование дохода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</si>
  <si>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</si>
  <si>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</si>
  <si>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</si>
  <si>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</si>
  <si>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</si>
  <si>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</si>
  <si>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</si>
  <si>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</si>
  <si>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</si>
  <si>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</si>
  <si>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</si>
  <si>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</si>
  <si>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год</t>
  </si>
  <si>
    <t>Безвозмездные перечисления</t>
  </si>
  <si>
    <t>Всего доходов</t>
  </si>
  <si>
    <t xml:space="preserve">       в том числе собственных</t>
  </si>
  <si>
    <t>Налог на прибыль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</si>
  <si>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</si>
  <si>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</si>
  <si>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</si>
  <si>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Налог.взимаемый в связи с применен патентн платы</t>
  </si>
  <si>
    <t>Государственная пошлина</t>
  </si>
  <si>
    <t>Задолженность и пер. по отмененным налогам</t>
  </si>
  <si>
    <t>Доходы от использования имущества</t>
  </si>
  <si>
    <t>Плата за негативное воздействие на окружающую среду</t>
  </si>
  <si>
    <t>Доходы от оказанных платных услуг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</si>
  <si>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</si>
  <si>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</si>
  <si>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</si>
  <si>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Межбюджетные трансферты</t>
  </si>
  <si>
    <t>Охрана окружающей среды</t>
  </si>
  <si>
    <t>Культура</t>
  </si>
  <si>
    <t>Социальная политика</t>
  </si>
  <si>
    <t>Физическая культура и спорт</t>
  </si>
  <si>
    <t>Содежание</t>
  </si>
  <si>
    <t>Исполнено 1 квартал</t>
  </si>
  <si>
    <t>0100</t>
  </si>
  <si>
    <t>"Общегосударственные вопросы"</t>
  </si>
  <si>
    <t>0102</t>
  </si>
  <si>
    <t>Емельяновский районный Совет депутатов</t>
  </si>
  <si>
    <t>0103</t>
  </si>
  <si>
    <t>0104</t>
  </si>
  <si>
    <t xml:space="preserve">Администрация района </t>
  </si>
  <si>
    <t>0106</t>
  </si>
  <si>
    <t>МКУ "Финансовое управление"</t>
  </si>
  <si>
    <t>0111</t>
  </si>
  <si>
    <t>Резервный фонд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</si>
  <si>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</si>
  <si>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</si>
  <si>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</si>
  <si>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</si>
  <si>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</si>
  <si>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</si>
  <si>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</si>
  <si>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</si>
  <si>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0309</t>
  </si>
  <si>
    <t>МКУ "ЕДДС Емельяновского района"</t>
  </si>
  <si>
    <t>0400</t>
  </si>
  <si>
    <t xml:space="preserve">"Национальная экономика" 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</si>
  <si>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</si>
  <si>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</si>
  <si>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</si>
  <si>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</si>
  <si>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</si>
  <si>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(дорожный фонд)</t>
  </si>
  <si>
    <t>0412</t>
  </si>
  <si>
    <t>Другие вопросы в области национальной экономики</t>
  </si>
  <si>
    <t>0500</t>
  </si>
  <si>
    <t>"Жилощно - коммунальное хозяйство"</t>
  </si>
  <si>
    <t>0501</t>
  </si>
  <si>
    <t>Жилищное хозяйство</t>
  </si>
  <si>
    <t>0502</t>
  </si>
  <si>
    <t>Коммунальное хозяйство</t>
  </si>
  <si>
    <t>0505</t>
  </si>
  <si>
    <t>Другие вопросы в области жилищно - коммунального хозяйства</t>
  </si>
  <si>
    <t>0600</t>
  </si>
  <si>
    <t>0605</t>
  </si>
  <si>
    <t>Другие вопросы в области охраны окружающей среды</t>
  </si>
  <si>
    <t>0700</t>
  </si>
  <si>
    <t>"Образование"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</si>
  <si>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</si>
  <si>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</si>
  <si>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</si>
  <si>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</si>
  <si>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</si>
  <si>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</si>
  <si>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</si>
  <si>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</si>
  <si>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</si>
  <si>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</si>
  <si>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</si>
  <si>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0804</t>
  </si>
  <si>
    <t>Другие вопросы в области культуры и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</si>
  <si>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</si>
  <si>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</si>
  <si>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</si>
  <si>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</si>
  <si>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</si>
  <si>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</si>
  <si>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</si>
  <si>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</si>
  <si>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</si>
  <si>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</si>
  <si>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</si>
  <si>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</si>
  <si>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</si>
  <si>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</si>
  <si>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</si>
  <si>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</si>
  <si>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1101</t>
  </si>
  <si>
    <t>Физическая культура</t>
  </si>
  <si>
    <t>1102</t>
  </si>
  <si>
    <t>Массовый спорт</t>
  </si>
  <si>
    <t>1400</t>
  </si>
  <si>
    <t>1401</t>
  </si>
  <si>
    <t xml:space="preserve">Дотации на выравнивание бюджетной обеспеченности </t>
  </si>
  <si>
    <t>1403</t>
  </si>
  <si>
    <t>Прочие межбюджетные трансферты</t>
  </si>
  <si>
    <t>Итого</t>
  </si>
  <si>
    <t xml:space="preserve">Январь </t>
  </si>
  <si>
    <t>Исполнено</t>
  </si>
  <si>
    <t>Исполнено 1 полугодие</t>
  </si>
  <si>
    <t>Исполнено 9 месяцев</t>
  </si>
  <si>
    <t>0105</t>
  </si>
  <si>
    <t>Судебная система</t>
  </si>
  <si>
    <t>0406</t>
  </si>
  <si>
    <t>Водное хозяйство</t>
  </si>
  <si>
    <t>Раздел/ под
раздел</t>
  </si>
  <si>
    <t>0107</t>
  </si>
  <si>
    <t>Проведение выборов</t>
  </si>
  <si>
    <t>0310</t>
  </si>
  <si>
    <t>Обеспечение пожарной безопасности</t>
  </si>
  <si>
    <t>0503</t>
  </si>
  <si>
    <t>Благоустройство</t>
  </si>
  <si>
    <t>1300</t>
  </si>
  <si>
    <t>1301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</si>
  <si>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</si>
  <si>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</si>
  <si>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0314</t>
  </si>
  <si>
    <t>Другие вопросы в области национальной безопасности и правоохранительной деятельности</t>
  </si>
  <si>
    <t>0703</t>
  </si>
  <si>
    <t>Дополнительное образование детей</t>
  </si>
  <si>
    <t>тыс.руб.</t>
  </si>
  <si>
    <t>Налог на товары, работы, услуги</t>
  </si>
  <si>
    <t>Налог, взимаемый в связи с применением упрощенной системы налогообложения</t>
  </si>
  <si>
    <t>тыс.руб</t>
  </si>
  <si>
    <t>Глава муниципального образования</t>
  </si>
  <si>
    <t>Исполнение по расходам районного бюджета 2024 год</t>
  </si>
  <si>
    <t>Исполнение районного бюджета по доходам  за 2024 год</t>
  </si>
  <si>
    <t>План 2024</t>
  </si>
  <si>
    <t>Исполнено за 2024 год</t>
  </si>
  <si>
    <t>План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</si>
</sst>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##\ ###\ ###\ ###\ ##0.00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3" tint="-0.49998474074526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Arial Cyr"/>
      <charset val="204"/>
    </font>
    <font>
      <sz val="10"/>
      <name val="Arial"/>
    </font>
    <font>
      <sz val="8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7" fillId="0" borderId="0"/>
  </cellStyleXfs>
  <cellXfs count="106">
    <xf numFmtId="0" fontId="0" fillId="0" borderId="0" xfId="0"/>
    <xf numFmtId="0" fontId="2" fillId="0" borderId="0" xfId="0" applyFont="1"/>
    <xf numFmtId="0" fontId="3" fillId="2" borderId="4" xfId="0" applyFont="1" applyFill="1" applyBorder="1" applyAlignment="1" applyProtection="1">
      <alignment horizontal="center" vertical="top"/>
    </xf>
    <xf numFmtId="0" fontId="4" fillId="0" borderId="5" xfId="0" applyFont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center" vertical="top"/>
    </xf>
    <xf numFmtId="0" fontId="4" fillId="0" borderId="11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0" borderId="0" xfId="0" applyFont="1" applyAlignment="1"/>
    <xf numFmtId="49" fontId="3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4" fontId="10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5" borderId="23" xfId="0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4" fontId="13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165" fontId="4" fillId="0" borderId="17" xfId="0" applyNumberFormat="1" applyFont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</xf>
    <xf numFmtId="4" fontId="15" fillId="0" borderId="13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0" fontId="14" fillId="0" borderId="0" xfId="0" applyFont="1"/>
    <xf numFmtId="4" fontId="18" fillId="0" borderId="27" xfId="1" applyNumberFormat="1" applyFont="1" applyBorder="1" applyAlignment="1" applyProtection="1">
      <alignment horizontal="center" vertical="center" wrapText="1"/>
    </xf>
    <xf numFmtId="4" fontId="18" fillId="0" borderId="27" xfId="1" applyNumberFormat="1" applyFont="1" applyBorder="1" applyAlignment="1" applyProtection="1">
      <alignment horizontal="right" vertical="center" wrapText="1"/>
    </xf>
    <xf numFmtId="166" fontId="11" fillId="0" borderId="28" xfId="0" applyNumberFormat="1" applyFont="1" applyBorder="1"/>
    <xf numFmtId="166" fontId="11" fillId="0" borderId="13" xfId="0" applyNumberFormat="1" applyFont="1" applyBorder="1"/>
    <xf numFmtId="4" fontId="11" fillId="0" borderId="13" xfId="0" applyNumberFormat="1" applyFont="1" applyBorder="1"/>
    <xf numFmtId="164" fontId="11" fillId="0" borderId="13" xfId="0" applyNumberFormat="1" applyFont="1" applyBorder="1"/>
    <xf numFmtId="166" fontId="11" fillId="0" borderId="29" xfId="0" applyNumberFormat="1" applyFont="1" applyBorder="1"/>
    <xf numFmtId="167" fontId="4" fillId="0" borderId="13" xfId="0" applyNumberFormat="1" applyFont="1" applyBorder="1" applyAlignment="1" applyProtection="1">
      <alignment horizontal="center" vertical="center"/>
      <protection locked="0"/>
    </xf>
    <xf numFmtId="167" fontId="4" fillId="0" borderId="14" xfId="0" applyNumberFormat="1" applyFont="1" applyBorder="1" applyAlignment="1" applyProtection="1">
      <alignment horizontal="center" vertical="center"/>
      <protection locked="0"/>
    </xf>
    <xf numFmtId="4" fontId="3" fillId="3" borderId="9" xfId="0" applyNumberFormat="1" applyFont="1" applyFill="1" applyBorder="1" applyAlignment="1" applyProtection="1">
      <alignment horizontal="center" vertical="center"/>
    </xf>
    <xf numFmtId="4" fontId="3" fillId="3" borderId="18" xfId="0" applyNumberFormat="1" applyFont="1" applyFill="1" applyBorder="1" applyAlignment="1" applyProtection="1">
      <alignment horizontal="center" vertical="center"/>
    </xf>
    <xf numFmtId="4" fontId="11" fillId="0" borderId="0" xfId="0" applyNumberFormat="1" applyFont="1" applyFill="1" applyBorder="1"/>
    <xf numFmtId="166" fontId="11" fillId="6" borderId="28" xfId="0" applyNumberFormat="1" applyFont="1" applyFill="1" applyBorder="1" applyAlignment="1">
      <alignment horizontal="right" vertical="center"/>
    </xf>
    <xf numFmtId="166" fontId="11" fillId="0" borderId="30" xfId="0" applyNumberFormat="1" applyFont="1" applyBorder="1"/>
    <xf numFmtId="166" fontId="11" fillId="0" borderId="20" xfId="0" applyNumberFormat="1" applyFont="1" applyBorder="1"/>
    <xf numFmtId="4" fontId="11" fillId="0" borderId="20" xfId="0" applyNumberFormat="1" applyFont="1" applyBorder="1"/>
    <xf numFmtId="164" fontId="11" fillId="0" borderId="20" xfId="0" applyNumberFormat="1" applyFont="1" applyBorder="1"/>
    <xf numFmtId="166" fontId="11" fillId="0" borderId="31" xfId="0" applyNumberFormat="1" applyFont="1" applyBorder="1"/>
    <xf numFmtId="166" fontId="11" fillId="6" borderId="29" xfId="0" applyNumberFormat="1" applyFont="1" applyFill="1" applyBorder="1" applyAlignment="1">
      <alignment horizontal="right" vertical="center"/>
    </xf>
    <xf numFmtId="166" fontId="0" fillId="0" borderId="13" xfId="0" applyNumberFormat="1" applyFont="1" applyBorder="1"/>
    <xf numFmtId="4" fontId="3" fillId="3" borderId="32" xfId="0" applyNumberFormat="1" applyFont="1" applyFill="1" applyBorder="1" applyAlignment="1" applyProtection="1">
      <alignment horizontal="center" vertical="center"/>
    </xf>
    <xf numFmtId="166" fontId="11" fillId="6" borderId="28" xfId="0" applyNumberFormat="1" applyFont="1" applyFill="1" applyBorder="1" applyAlignment="1">
      <alignment horizontal="right" vertical="top"/>
    </xf>
    <xf numFmtId="166" fontId="11" fillId="0" borderId="33" xfId="0" applyNumberFormat="1" applyFont="1" applyBorder="1"/>
    <xf numFmtId="166" fontId="11" fillId="0" borderId="7" xfId="0" applyNumberFormat="1" applyFont="1" applyBorder="1"/>
    <xf numFmtId="4" fontId="11" fillId="0" borderId="7" xfId="0" applyNumberFormat="1" applyFont="1" applyBorder="1"/>
    <xf numFmtId="164" fontId="11" fillId="0" borderId="7" xfId="0" applyNumberFormat="1" applyFont="1" applyBorder="1"/>
    <xf numFmtId="166" fontId="11" fillId="0" borderId="34" xfId="0" applyNumberFormat="1" applyFont="1" applyBorder="1"/>
    <xf numFmtId="165" fontId="4" fillId="6" borderId="12" xfId="0" applyNumberFormat="1" applyFont="1" applyFill="1" applyBorder="1" applyAlignment="1" applyProtection="1">
      <alignment horizontal="right" vertical="center"/>
      <protection locked="0"/>
    </xf>
    <xf numFmtId="165" fontId="4" fillId="6" borderId="13" xfId="0" applyNumberFormat="1" applyFont="1" applyFill="1" applyBorder="1" applyAlignment="1" applyProtection="1">
      <alignment horizontal="right" vertical="center"/>
      <protection locked="0"/>
    </xf>
    <xf numFmtId="165" fontId="4" fillId="6" borderId="17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center" vertical="top" wrapText="1"/>
    </xf>
    <xf numFmtId="0" fontId="4" fillId="0" borderId="22" xfId="0" applyFont="1" applyBorder="1" applyAlignment="1" applyProtection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/>
    </xf>
    <xf numFmtId="0" fontId="0" fillId="0" borderId="13" xfId="0" applyBorder="1" applyAlignment="1"/>
    <xf numFmtId="0" fontId="2" fillId="7" borderId="20" xfId="0" applyFont="1" applyFill="1" applyBorder="1" applyAlignment="1"/>
    <xf numFmtId="0" fontId="2" fillId="7" borderId="7" xfId="0" applyFont="1" applyFill="1" applyBorder="1" applyAlignment="1"/>
    <xf numFmtId="0" fontId="7" fillId="7" borderId="13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</xf>
    <xf numFmtId="0" fontId="4" fillId="3" borderId="22" xfId="0" applyFont="1" applyFill="1" applyBorder="1" applyAlignment="1" applyProtection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Обычный_Расход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4"/>
  <sheetViews>
    <sheetView topLeftCell="B1" workbookViewId="0">
      <selection activeCell="I10" sqref="I10"/>
    </sheetView>
  </sheetViews>
  <sheetFormatPr defaultRowHeight="15" x14ac:dyDescent="0.25"/>
  <cols>
    <col min="1" max="1" width="2.7109375" bestFit="1" customWidth="1"/>
    <col min="2" max="2" width="22.42578125" customWidth="1"/>
    <col min="3" max="3" width="15.140625" customWidth="1"/>
    <col min="4" max="4" width="13.5703125" customWidth="1"/>
    <col min="5" max="5" width="11.85546875" customWidth="1"/>
    <col min="6" max="7" width="17.5703125" customWidth="1"/>
    <col min="8" max="8" width="11.85546875" customWidth="1"/>
    <col min="9" max="13" width="16.42578125" customWidth="1"/>
    <col min="14" max="15" width="12.7109375" customWidth="1"/>
    <col min="16" max="16" width="1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21.75" customHeight="1" x14ac:dyDescent="0.25">
      <c r="A2" s="1"/>
      <c r="B2" s="76" t="s">
        <v>149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"/>
      <c r="O2" s="1" t="s">
        <v>143</v>
      </c>
      <c r="P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x14ac:dyDescent="0.25">
      <c r="A4" s="80"/>
      <c r="B4" s="78" t="s">
        <v>0</v>
      </c>
      <c r="C4" s="82" t="s">
        <v>151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15.75" thickBot="1" x14ac:dyDescent="0.3">
      <c r="A5" s="81"/>
      <c r="B5" s="79"/>
      <c r="C5" s="11" t="s">
        <v>150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3" t="s">
        <v>12</v>
      </c>
      <c r="P5" s="14" t="s">
        <v>13</v>
      </c>
    </row>
    <row r="6" spans="1:17" ht="15.75" thickBot="1" x14ac:dyDescent="0.3">
      <c r="A6" s="2">
        <v>1</v>
      </c>
      <c r="B6" s="3" t="s">
        <v>17</v>
      </c>
      <c r="C6" s="56">
        <v>74842</v>
      </c>
      <c r="D6" s="46">
        <v>1631.78297</v>
      </c>
      <c r="E6" s="47">
        <v>3522.3827700000006</v>
      </c>
      <c r="F6" s="48">
        <v>11362.896349999997</v>
      </c>
      <c r="G6" s="48">
        <v>9028.1684900000018</v>
      </c>
      <c r="H6" s="48">
        <v>7238.9883200000004</v>
      </c>
      <c r="I6" s="48">
        <v>1598.4056799999996</v>
      </c>
      <c r="J6" s="47">
        <v>9902.0690299999969</v>
      </c>
      <c r="K6" s="49">
        <v>6888.2274900000057</v>
      </c>
      <c r="L6" s="50">
        <v>6465.879609999999</v>
      </c>
      <c r="M6" s="48">
        <v>9563.5990299999867</v>
      </c>
      <c r="N6" s="48">
        <v>3743.4542700000106</v>
      </c>
      <c r="O6" s="48">
        <v>6998.9532999999965</v>
      </c>
      <c r="P6" s="53">
        <f>D6+E6+F6+G6+H6+I6+J6+K6+L6+M6+N6+O6</f>
        <v>77944.807310000004</v>
      </c>
    </row>
    <row r="7" spans="1:17" ht="24.75" thickBot="1" x14ac:dyDescent="0.3">
      <c r="A7" s="4">
        <f>A6+1</f>
        <v>2</v>
      </c>
      <c r="B7" s="5" t="s">
        <v>18</v>
      </c>
      <c r="C7" s="56">
        <v>341881.2</v>
      </c>
      <c r="D7" s="46">
        <v>15144.974980000001</v>
      </c>
      <c r="E7" s="47">
        <v>26121.765739999999</v>
      </c>
      <c r="F7" s="48">
        <v>24634.79277</v>
      </c>
      <c r="G7" s="48">
        <v>27151.066449999991</v>
      </c>
      <c r="H7" s="48">
        <v>24431.232070000005</v>
      </c>
      <c r="I7" s="48">
        <v>28651.171300000002</v>
      </c>
      <c r="J7" s="47">
        <v>31580.454499999996</v>
      </c>
      <c r="K7" s="49">
        <v>27801.711479999994</v>
      </c>
      <c r="L7" s="50">
        <v>28676.48189000001</v>
      </c>
      <c r="M7" s="48">
        <v>32818.943370000023</v>
      </c>
      <c r="N7" s="48">
        <v>28319.985029999942</v>
      </c>
      <c r="O7" s="48">
        <v>51127.044280000031</v>
      </c>
      <c r="P7" s="53">
        <f t="shared" ref="P7:P21" si="0">D7+E7+F7+G7+H7+I7+J7+K7+L7+M7+N7+O7</f>
        <v>346459.62385999999</v>
      </c>
    </row>
    <row r="8" spans="1:17" ht="24.75" thickBot="1" x14ac:dyDescent="0.3">
      <c r="A8" s="4"/>
      <c r="B8" s="5" t="s">
        <v>144</v>
      </c>
      <c r="C8" s="56">
        <v>615</v>
      </c>
      <c r="D8" s="57">
        <v>46.504289999999997</v>
      </c>
      <c r="E8" s="58">
        <v>0.3338799999999974</v>
      </c>
      <c r="F8" s="59">
        <v>89.278769999999994</v>
      </c>
      <c r="G8" s="59">
        <v>51.089739999999992</v>
      </c>
      <c r="H8" s="59">
        <v>49.773690000000002</v>
      </c>
      <c r="I8" s="59">
        <v>48.608619999999995</v>
      </c>
      <c r="J8" s="58">
        <v>52.602010000000035</v>
      </c>
      <c r="K8" s="60">
        <v>52.986799999999988</v>
      </c>
      <c r="L8" s="61">
        <v>58.98326999999999</v>
      </c>
      <c r="M8" s="59">
        <v>56.310670000000044</v>
      </c>
      <c r="N8" s="59">
        <v>57.337690000000059</v>
      </c>
      <c r="O8" s="59">
        <v>54.928419999999818</v>
      </c>
      <c r="P8" s="53">
        <f t="shared" si="0"/>
        <v>618.73784999999998</v>
      </c>
      <c r="Q8" s="55"/>
    </row>
    <row r="9" spans="1:17" ht="36.75" thickBot="1" x14ac:dyDescent="0.3">
      <c r="A9" s="4"/>
      <c r="B9" s="5" t="s">
        <v>145</v>
      </c>
      <c r="C9" s="62">
        <v>169312</v>
      </c>
      <c r="D9" s="63">
        <v>2065.2930900000001</v>
      </c>
      <c r="E9" s="63">
        <v>3549.8269500000001</v>
      </c>
      <c r="F9" s="63">
        <v>15192.379690000002</v>
      </c>
      <c r="G9" s="63">
        <v>32931.286869999996</v>
      </c>
      <c r="H9" s="63">
        <v>11536.307070000004</v>
      </c>
      <c r="I9" s="63">
        <v>15425.961620000005</v>
      </c>
      <c r="J9" s="63">
        <v>29504.074629999996</v>
      </c>
      <c r="K9" s="63">
        <v>6965.3371700000016</v>
      </c>
      <c r="L9" s="63">
        <v>3883.6039500000029</v>
      </c>
      <c r="M9" s="63">
        <v>35611.887830000014</v>
      </c>
      <c r="N9" s="63">
        <v>7142.7516599999963</v>
      </c>
      <c r="O9" s="63">
        <v>8908.9580699999788</v>
      </c>
      <c r="P9" s="64">
        <f t="shared" si="0"/>
        <v>172717.66860000003</v>
      </c>
    </row>
    <row r="10" spans="1:17" ht="36.75" thickBot="1" x14ac:dyDescent="0.3">
      <c r="A10" s="4">
        <v>3</v>
      </c>
      <c r="B10" s="5" t="s">
        <v>19</v>
      </c>
      <c r="C10" s="65">
        <v>8806.2999999999993</v>
      </c>
      <c r="D10" s="66">
        <v>5464.2267999999995</v>
      </c>
      <c r="E10" s="67">
        <v>653.39071000000001</v>
      </c>
      <c r="F10" s="68">
        <v>750.29807000000028</v>
      </c>
      <c r="G10" s="68">
        <v>140.96421999999973</v>
      </c>
      <c r="H10" s="68">
        <v>451.15708999999987</v>
      </c>
      <c r="I10" s="68">
        <v>194.78754000000004</v>
      </c>
      <c r="J10" s="67">
        <v>138.99016999999992</v>
      </c>
      <c r="K10" s="69">
        <v>255.23907000000031</v>
      </c>
      <c r="L10" s="70">
        <v>181.93475999999978</v>
      </c>
      <c r="M10" s="68">
        <v>189.86895000000112</v>
      </c>
      <c r="N10" s="68">
        <v>218.48711999999918</v>
      </c>
      <c r="O10" s="68">
        <v>-26.904349999999628</v>
      </c>
      <c r="P10" s="53">
        <f t="shared" si="0"/>
        <v>8612.4401500000022</v>
      </c>
    </row>
    <row r="11" spans="1:17" ht="24.75" thickBot="1" x14ac:dyDescent="0.3">
      <c r="A11" s="4">
        <v>4</v>
      </c>
      <c r="B11" s="5" t="s">
        <v>20</v>
      </c>
      <c r="C11" s="56">
        <v>508.2</v>
      </c>
      <c r="D11" s="46">
        <v>0.21718999999999999</v>
      </c>
      <c r="E11" s="47">
        <v>0.23098000000000002</v>
      </c>
      <c r="F11" s="48">
        <v>274.13446000000005</v>
      </c>
      <c r="G11" s="48">
        <v>200.88358999999997</v>
      </c>
      <c r="H11" s="48">
        <v>32.73651000000001</v>
      </c>
      <c r="I11" s="48">
        <v>1.5910000000032596E-2</v>
      </c>
      <c r="J11" s="47">
        <v>1387.5937699999999</v>
      </c>
      <c r="K11" s="49">
        <v>37.256740000000221</v>
      </c>
      <c r="L11" s="50">
        <v>81.739770000000021</v>
      </c>
      <c r="M11" s="48">
        <v>-41.730149999999909</v>
      </c>
      <c r="N11" s="48">
        <v>0</v>
      </c>
      <c r="O11" s="48">
        <v>-1507.2502300000001</v>
      </c>
      <c r="P11" s="53">
        <f t="shared" si="0"/>
        <v>465.82854000000043</v>
      </c>
    </row>
    <row r="12" spans="1:17" ht="24.75" thickBot="1" x14ac:dyDescent="0.3">
      <c r="A12" s="4"/>
      <c r="B12" s="5" t="s">
        <v>21</v>
      </c>
      <c r="C12" s="71">
        <v>25241.5</v>
      </c>
      <c r="D12" s="29">
        <v>137.21979000000002</v>
      </c>
      <c r="E12" s="28">
        <v>263.75538</v>
      </c>
      <c r="F12" s="29">
        <v>4409.9303899999995</v>
      </c>
      <c r="G12" s="38">
        <v>3309.5823800000007</v>
      </c>
      <c r="H12" s="38">
        <v>1995.0934600000001</v>
      </c>
      <c r="I12" s="38">
        <v>1289.2641899999994</v>
      </c>
      <c r="J12" s="38">
        <v>1249.9744900000003</v>
      </c>
      <c r="K12" s="38">
        <v>809.35624000000121</v>
      </c>
      <c r="L12" s="38">
        <v>1639.0608699999973</v>
      </c>
      <c r="M12" s="38">
        <v>949.77389000000062</v>
      </c>
      <c r="N12" s="38">
        <v>1243.6877000000029</v>
      </c>
      <c r="O12" s="30">
        <v>6623.7988099999993</v>
      </c>
      <c r="P12" s="53">
        <f t="shared" si="0"/>
        <v>23920.497590000003</v>
      </c>
    </row>
    <row r="13" spans="1:17" ht="30" customHeight="1" thickBot="1" x14ac:dyDescent="0.3">
      <c r="A13" s="4">
        <f>A11+1</f>
        <v>5</v>
      </c>
      <c r="B13" s="5" t="s">
        <v>22</v>
      </c>
      <c r="C13" s="71">
        <v>15062.9</v>
      </c>
      <c r="D13" s="29">
        <v>556.60946000000001</v>
      </c>
      <c r="E13" s="28">
        <v>1328.2102399999999</v>
      </c>
      <c r="F13" s="29">
        <v>1369.5617</v>
      </c>
      <c r="G13" s="38">
        <v>1171.1581199999994</v>
      </c>
      <c r="H13" s="38">
        <v>1221.9273000000005</v>
      </c>
      <c r="I13" s="38">
        <v>2201.6606299999999</v>
      </c>
      <c r="J13" s="38">
        <v>1296.9611599999982</v>
      </c>
      <c r="K13" s="38">
        <v>1107.4447800000012</v>
      </c>
      <c r="L13" s="38">
        <v>1056.1337300000005</v>
      </c>
      <c r="M13" s="38">
        <v>1370.9316900000022</v>
      </c>
      <c r="N13" s="38">
        <v>1008.7770099999979</v>
      </c>
      <c r="O13" s="30">
        <v>1307.3131899999987</v>
      </c>
      <c r="P13" s="53">
        <f t="shared" si="0"/>
        <v>14996.68901</v>
      </c>
    </row>
    <row r="14" spans="1:17" ht="24.75" thickBot="1" x14ac:dyDescent="0.3">
      <c r="A14" s="4">
        <v>6</v>
      </c>
      <c r="B14" s="3" t="s">
        <v>23</v>
      </c>
      <c r="C14" s="71">
        <v>0</v>
      </c>
      <c r="D14" s="29">
        <v>0</v>
      </c>
      <c r="E14" s="28">
        <v>5.0000000000000002E-5</v>
      </c>
      <c r="F14" s="29">
        <v>0</v>
      </c>
      <c r="G14" s="38">
        <v>0</v>
      </c>
      <c r="H14" s="38">
        <v>0</v>
      </c>
      <c r="I14" s="38">
        <v>0</v>
      </c>
      <c r="J14" s="38">
        <v>5.9999999999999995E-5</v>
      </c>
      <c r="K14" s="51">
        <v>9.0000000000000019E-5</v>
      </c>
      <c r="L14" s="51">
        <v>0</v>
      </c>
      <c r="M14" s="51">
        <v>1.9000000000000001E-4</v>
      </c>
      <c r="N14" s="51">
        <v>5.1700000000000001E-3</v>
      </c>
      <c r="O14" s="52">
        <v>1.0000000000000328E-5</v>
      </c>
      <c r="P14" s="53">
        <f t="shared" si="0"/>
        <v>5.5700000000000003E-3</v>
      </c>
    </row>
    <row r="15" spans="1:17" ht="24.75" thickBot="1" x14ac:dyDescent="0.3">
      <c r="A15" s="4">
        <v>7</v>
      </c>
      <c r="B15" s="6" t="s">
        <v>24</v>
      </c>
      <c r="C15" s="71">
        <v>49938.693050000002</v>
      </c>
      <c r="D15" s="29">
        <v>2441.01469</v>
      </c>
      <c r="E15" s="28">
        <v>2140.0429700000004</v>
      </c>
      <c r="F15" s="29">
        <v>3306.964559999999</v>
      </c>
      <c r="G15" s="38">
        <v>8078.0486300000011</v>
      </c>
      <c r="H15" s="38">
        <v>3391.6039299999998</v>
      </c>
      <c r="I15" s="38">
        <v>1952.6691299999989</v>
      </c>
      <c r="J15" s="38">
        <v>8466.0137000000013</v>
      </c>
      <c r="K15" s="38">
        <v>4303.9834399999954</v>
      </c>
      <c r="L15" s="38">
        <v>1233.2138300000056</v>
      </c>
      <c r="M15" s="38">
        <v>8410.290479999996</v>
      </c>
      <c r="N15" s="38">
        <v>1789.7414800000042</v>
      </c>
      <c r="O15" s="30">
        <v>8791.3327099999915</v>
      </c>
      <c r="P15" s="53">
        <f t="shared" si="0"/>
        <v>54304.919549999991</v>
      </c>
    </row>
    <row r="16" spans="1:17" ht="22.9" customHeight="1" thickBot="1" x14ac:dyDescent="0.3">
      <c r="A16" s="4">
        <v>8</v>
      </c>
      <c r="B16" s="7" t="s">
        <v>25</v>
      </c>
      <c r="C16" s="72">
        <v>20033.5</v>
      </c>
      <c r="D16" s="29">
        <v>226.24472</v>
      </c>
      <c r="E16" s="28">
        <v>4185.8311599999997</v>
      </c>
      <c r="F16" s="29">
        <v>2616.8828800000006</v>
      </c>
      <c r="G16" s="38">
        <v>3962.0319099999988</v>
      </c>
      <c r="H16" s="38">
        <v>62.702369999999178</v>
      </c>
      <c r="I16" s="38">
        <v>1450.2074</v>
      </c>
      <c r="J16" s="38">
        <v>3772.3104200000002</v>
      </c>
      <c r="K16" s="38">
        <v>-50.996499999999997</v>
      </c>
      <c r="L16" s="38">
        <v>-93.621879999998953</v>
      </c>
      <c r="M16" s="38">
        <v>3904.2104199999994</v>
      </c>
      <c r="N16" s="38">
        <v>45.773790000002833</v>
      </c>
      <c r="O16" s="29">
        <v>49.429459999996439</v>
      </c>
      <c r="P16" s="53">
        <f t="shared" si="0"/>
        <v>20131.006149999997</v>
      </c>
    </row>
    <row r="17" spans="1:16" ht="31.5" customHeight="1" thickBot="1" x14ac:dyDescent="0.3">
      <c r="A17" s="4">
        <f t="shared" ref="A17:A19" si="1">A16+1</f>
        <v>9</v>
      </c>
      <c r="B17" s="8" t="s">
        <v>26</v>
      </c>
      <c r="C17" s="73">
        <v>1333.136</v>
      </c>
      <c r="D17" s="31">
        <v>0</v>
      </c>
      <c r="E17" s="28">
        <v>38.970039999999997</v>
      </c>
      <c r="F17" s="29">
        <v>23.312879999999996</v>
      </c>
      <c r="G17" s="39">
        <v>12.639720000000001</v>
      </c>
      <c r="H17" s="39">
        <v>61.86725999999998</v>
      </c>
      <c r="I17" s="39">
        <v>893.88244999999995</v>
      </c>
      <c r="J17" s="39">
        <v>179.73124000000021</v>
      </c>
      <c r="K17" s="39">
        <v>9.2962700000000194</v>
      </c>
      <c r="L17" s="39">
        <v>18.184309999999822</v>
      </c>
      <c r="M17" s="39">
        <v>19.90977000000002</v>
      </c>
      <c r="N17" s="39">
        <v>15.678469999999972</v>
      </c>
      <c r="O17" s="32">
        <v>149.34464000000006</v>
      </c>
      <c r="P17" s="53">
        <f t="shared" si="0"/>
        <v>1422.8170500000001</v>
      </c>
    </row>
    <row r="18" spans="1:16" ht="36.75" thickBot="1" x14ac:dyDescent="0.3">
      <c r="A18" s="4">
        <f t="shared" si="1"/>
        <v>10</v>
      </c>
      <c r="B18" s="5" t="s">
        <v>27</v>
      </c>
      <c r="C18" s="71">
        <v>31386</v>
      </c>
      <c r="D18" s="29">
        <v>2087.2194500000001</v>
      </c>
      <c r="E18" s="28">
        <v>778.73317999999995</v>
      </c>
      <c r="F18" s="29">
        <v>777.94549000000018</v>
      </c>
      <c r="G18" s="38">
        <v>2825.3483999999994</v>
      </c>
      <c r="H18" s="38">
        <v>1746.9214200000008</v>
      </c>
      <c r="I18" s="38">
        <v>677.10778000000028</v>
      </c>
      <c r="J18" s="38">
        <v>1246.4762400000002</v>
      </c>
      <c r="K18" s="38">
        <v>2144.530909999999</v>
      </c>
      <c r="L18" s="38">
        <v>1817.5830200000014</v>
      </c>
      <c r="M18" s="38">
        <v>3644.6859499999964</v>
      </c>
      <c r="N18" s="38">
        <v>2536.6552699999997</v>
      </c>
      <c r="O18" s="30">
        <v>1214.5268300000068</v>
      </c>
      <c r="P18" s="53">
        <f t="shared" si="0"/>
        <v>21497.733940000002</v>
      </c>
    </row>
    <row r="19" spans="1:16" ht="24.75" thickBot="1" x14ac:dyDescent="0.3">
      <c r="A19" s="4">
        <f t="shared" si="1"/>
        <v>11</v>
      </c>
      <c r="B19" s="9" t="s">
        <v>28</v>
      </c>
      <c r="C19" s="71">
        <v>3371.8</v>
      </c>
      <c r="D19" s="29">
        <v>186.58977999999999</v>
      </c>
      <c r="E19" s="28">
        <v>335.64139</v>
      </c>
      <c r="F19" s="29">
        <v>277.38598999999999</v>
      </c>
      <c r="G19" s="38">
        <v>277.08483999999999</v>
      </c>
      <c r="H19" s="38">
        <v>142.74706000000006</v>
      </c>
      <c r="I19" s="38">
        <v>91.585449999999952</v>
      </c>
      <c r="J19" s="38">
        <v>242.90677000000002</v>
      </c>
      <c r="K19" s="38">
        <v>317.54557000000017</v>
      </c>
      <c r="L19" s="38">
        <v>527.80708999999979</v>
      </c>
      <c r="M19" s="38">
        <v>209.36212999999989</v>
      </c>
      <c r="N19" s="38">
        <v>387.49007000000029</v>
      </c>
      <c r="O19" s="30">
        <v>392.51544999999936</v>
      </c>
      <c r="P19" s="53">
        <f t="shared" si="0"/>
        <v>3388.6615900000002</v>
      </c>
    </row>
    <row r="20" spans="1:16" ht="15.75" thickBot="1" x14ac:dyDescent="0.3">
      <c r="A20" s="4">
        <v>12</v>
      </c>
      <c r="B20" s="8" t="s">
        <v>29</v>
      </c>
      <c r="C20" s="73">
        <v>-19.100000000000001</v>
      </c>
      <c r="D20" s="31">
        <v>38.64284</v>
      </c>
      <c r="E20" s="28">
        <v>-45.07564</v>
      </c>
      <c r="F20" s="33">
        <v>-8.1460299999999997</v>
      </c>
      <c r="G20" s="39">
        <v>0</v>
      </c>
      <c r="H20" s="39">
        <v>11.413680000000001</v>
      </c>
      <c r="I20" s="39">
        <v>-4.2556799999999999</v>
      </c>
      <c r="J20" s="39">
        <v>0</v>
      </c>
      <c r="K20" s="39">
        <v>0.30455999999999767</v>
      </c>
      <c r="L20" s="39">
        <v>-6.6035799999999947</v>
      </c>
      <c r="M20" s="39">
        <v>-4.7717600000000022</v>
      </c>
      <c r="N20" s="39">
        <v>28.179849999999998</v>
      </c>
      <c r="O20" s="32">
        <v>-28.062759999999994</v>
      </c>
      <c r="P20" s="53">
        <f t="shared" si="0"/>
        <v>-18.374519999999993</v>
      </c>
    </row>
    <row r="21" spans="1:16" ht="21" customHeight="1" thickBot="1" x14ac:dyDescent="0.3">
      <c r="A21" s="4"/>
      <c r="B21" s="10" t="s">
        <v>14</v>
      </c>
      <c r="C21" s="40">
        <v>1427224.9</v>
      </c>
      <c r="D21" s="40">
        <v>25022.167000000001</v>
      </c>
      <c r="E21" s="40">
        <v>169993.20699999999</v>
      </c>
      <c r="F21" s="40">
        <v>81346.906000000003</v>
      </c>
      <c r="G21" s="40">
        <v>97012.782999999996</v>
      </c>
      <c r="H21" s="40">
        <v>103551.372</v>
      </c>
      <c r="I21" s="40">
        <v>134934.51199999999</v>
      </c>
      <c r="J21" s="40">
        <v>68011.297000000006</v>
      </c>
      <c r="K21" s="40">
        <v>78595.87</v>
      </c>
      <c r="L21" s="40">
        <v>101987.15700000001</v>
      </c>
      <c r="M21" s="40">
        <v>120206.185</v>
      </c>
      <c r="N21" s="40">
        <v>102090.46</v>
      </c>
      <c r="O21" s="40">
        <v>251101.06</v>
      </c>
      <c r="P21" s="53">
        <f t="shared" si="0"/>
        <v>1333852.976</v>
      </c>
    </row>
    <row r="22" spans="1:16" ht="15.75" customHeight="1" thickBot="1" x14ac:dyDescent="0.3">
      <c r="A22" s="84" t="s">
        <v>15</v>
      </c>
      <c r="B22" s="85"/>
      <c r="C22" s="34">
        <f>C21+C23</f>
        <v>2169538.02905</v>
      </c>
      <c r="D22" s="34">
        <f>D21+D23</f>
        <v>55048.707049999997</v>
      </c>
      <c r="E22" s="34">
        <f t="shared" ref="E22:O22" si="2">E21+E23</f>
        <v>212867.24679999999</v>
      </c>
      <c r="F22" s="34">
        <f t="shared" si="2"/>
        <v>146424.52396999998</v>
      </c>
      <c r="G22" s="34">
        <f t="shared" si="2"/>
        <v>186152.13636</v>
      </c>
      <c r="H22" s="34">
        <f t="shared" si="2"/>
        <v>155925.84323</v>
      </c>
      <c r="I22" s="34">
        <f t="shared" si="2"/>
        <v>189405.58401999998</v>
      </c>
      <c r="J22" s="34">
        <f t="shared" si="2"/>
        <v>157031.45519000001</v>
      </c>
      <c r="K22" s="34">
        <f t="shared" si="2"/>
        <v>129238.09410999999</v>
      </c>
      <c r="L22" s="34">
        <f t="shared" si="2"/>
        <v>147527.53764</v>
      </c>
      <c r="M22" s="34">
        <f t="shared" si="2"/>
        <v>216909.45746000001</v>
      </c>
      <c r="N22" s="34">
        <f t="shared" si="2"/>
        <v>148628.46457999997</v>
      </c>
      <c r="O22" s="34">
        <f t="shared" si="2"/>
        <v>335156.98783</v>
      </c>
      <c r="P22" s="54">
        <f>SUM(D22:O22)</f>
        <v>2080316.0382399997</v>
      </c>
    </row>
    <row r="23" spans="1:16" ht="15.75" customHeight="1" thickBot="1" x14ac:dyDescent="0.3">
      <c r="A23" s="74" t="s">
        <v>16</v>
      </c>
      <c r="B23" s="75"/>
      <c r="C23" s="35">
        <f>SUM(C6:C20)</f>
        <v>742313.12905000011</v>
      </c>
      <c r="D23" s="35">
        <f t="shared" ref="D23:O23" si="3">D6+D7+D8+D9+D10+D11+D12+D13+D14+D15+D16+D17+D18+D19+D20</f>
        <v>30026.540049999996</v>
      </c>
      <c r="E23" s="35">
        <f t="shared" si="3"/>
        <v>42874.039800000006</v>
      </c>
      <c r="F23" s="35">
        <f t="shared" si="3"/>
        <v>65077.617969999985</v>
      </c>
      <c r="G23" s="35">
        <f t="shared" si="3"/>
        <v>89139.353360000008</v>
      </c>
      <c r="H23" s="35">
        <f t="shared" si="3"/>
        <v>52374.47123000001</v>
      </c>
      <c r="I23" s="35">
        <f t="shared" si="3"/>
        <v>54471.07202</v>
      </c>
      <c r="J23" s="35">
        <f t="shared" si="3"/>
        <v>89020.158189999987</v>
      </c>
      <c r="K23" s="35">
        <f t="shared" si="3"/>
        <v>50642.224109999996</v>
      </c>
      <c r="L23" s="35">
        <f t="shared" si="3"/>
        <v>45540.380640000003</v>
      </c>
      <c r="M23" s="35">
        <f t="shared" si="3"/>
        <v>96703.272460000007</v>
      </c>
      <c r="N23" s="35">
        <f t="shared" si="3"/>
        <v>46538.00457999995</v>
      </c>
      <c r="O23" s="35">
        <f t="shared" si="3"/>
        <v>84055.927829999986</v>
      </c>
      <c r="P23" s="35">
        <f>SUM(P6:P20)</f>
        <v>746463.06224000012</v>
      </c>
    </row>
    <row r="24" spans="1:16" ht="15.75" customHeight="1" x14ac:dyDescent="0.25"/>
  </sheetData>
  <mergeCells count="6">
    <mergeCell ref="A23:B23"/>
    <mergeCell ref="B2:M2"/>
    <mergeCell ref="B4:B5"/>
    <mergeCell ref="A4:A5"/>
    <mergeCell ref="C4:P4"/>
    <mergeCell ref="A22:B22"/>
  </mergeCells>
  <pageMargins left="0.48" right="0.21" top="0.41" bottom="0.3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62"/>
  <sheetViews>
    <sheetView tabSelected="1" topLeftCell="A37" zoomScaleNormal="100" workbookViewId="0">
      <selection activeCell="S36" sqref="S36"/>
    </sheetView>
  </sheetViews>
  <sheetFormatPr defaultRowHeight="15" x14ac:dyDescent="0.25"/>
  <cols>
    <col min="1" max="2" width="3.42578125" customWidth="1"/>
    <col min="3" max="3" width="29.140625" customWidth="1"/>
    <col min="4" max="4" width="14.28515625" customWidth="1"/>
    <col min="5" max="5" width="12.7109375" customWidth="1"/>
    <col min="6" max="8" width="12.7109375" bestFit="1" customWidth="1"/>
    <col min="9" max="10" width="12.7109375" customWidth="1"/>
    <col min="11" max="11" width="12.7109375" style="36" customWidth="1"/>
    <col min="12" max="20" width="12.7109375" customWidth="1"/>
  </cols>
  <sheetData>
    <row r="2" spans="1:20" ht="24" customHeight="1" x14ac:dyDescent="0.25">
      <c r="A2" s="15"/>
      <c r="B2" s="103" t="s">
        <v>148</v>
      </c>
      <c r="C2" s="103"/>
      <c r="D2" s="103"/>
      <c r="E2" s="103"/>
      <c r="F2" s="103"/>
      <c r="G2" s="103"/>
      <c r="H2" s="103"/>
      <c r="I2" s="15"/>
      <c r="J2" s="15"/>
    </row>
    <row r="3" spans="1:20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T3" t="s">
        <v>146</v>
      </c>
    </row>
    <row r="4" spans="1:20" hidden="1" x14ac:dyDescent="0.25">
      <c r="A4" s="104"/>
      <c r="B4" s="105"/>
      <c r="C4" s="105"/>
      <c r="D4" s="105"/>
      <c r="E4" s="105"/>
      <c r="F4" s="105"/>
      <c r="G4" s="105"/>
      <c r="H4" s="105"/>
      <c r="I4" s="105"/>
    </row>
    <row r="5" spans="1:20" hidden="1" x14ac:dyDescent="0.25">
      <c r="A5" s="104"/>
      <c r="B5" s="105"/>
      <c r="C5" s="105"/>
      <c r="D5" s="105"/>
      <c r="E5" s="105"/>
      <c r="F5" s="105"/>
      <c r="G5" s="105"/>
      <c r="H5" s="105"/>
      <c r="I5" s="105"/>
    </row>
    <row r="6" spans="1:20" hidden="1" x14ac:dyDescent="0.25">
      <c r="A6" s="104"/>
      <c r="B6" s="105"/>
      <c r="C6" s="105"/>
      <c r="D6" s="105"/>
      <c r="E6" s="105"/>
      <c r="F6" s="105"/>
      <c r="G6" s="105"/>
      <c r="H6" s="105"/>
      <c r="I6" s="105"/>
    </row>
    <row r="7" spans="1:20" x14ac:dyDescent="0.25">
      <c r="A7" s="98" t="s">
        <v>128</v>
      </c>
      <c r="B7" s="99"/>
      <c r="C7" s="96" t="s">
        <v>35</v>
      </c>
      <c r="D7" s="96" t="s">
        <v>152</v>
      </c>
      <c r="E7" s="93" t="s">
        <v>121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</row>
    <row r="8" spans="1:20" ht="33" customHeight="1" x14ac:dyDescent="0.25">
      <c r="A8" s="100"/>
      <c r="B8" s="101"/>
      <c r="C8" s="102"/>
      <c r="D8" s="97"/>
      <c r="E8" s="16" t="s">
        <v>120</v>
      </c>
      <c r="F8" s="16" t="s">
        <v>2</v>
      </c>
      <c r="G8" s="16" t="s">
        <v>3</v>
      </c>
      <c r="H8" s="16" t="s">
        <v>36</v>
      </c>
      <c r="I8" s="17" t="s">
        <v>4</v>
      </c>
      <c r="J8" s="17" t="s">
        <v>5</v>
      </c>
      <c r="K8" s="19" t="s">
        <v>6</v>
      </c>
      <c r="L8" s="18" t="s">
        <v>122</v>
      </c>
      <c r="M8" s="27" t="s">
        <v>7</v>
      </c>
      <c r="N8" s="27" t="s">
        <v>8</v>
      </c>
      <c r="O8" s="27" t="s">
        <v>9</v>
      </c>
      <c r="P8" s="27" t="s">
        <v>123</v>
      </c>
      <c r="Q8" s="27" t="s">
        <v>10</v>
      </c>
      <c r="R8" s="27" t="s">
        <v>11</v>
      </c>
      <c r="S8" s="27" t="s">
        <v>12</v>
      </c>
      <c r="T8" s="27" t="s">
        <v>151</v>
      </c>
    </row>
    <row r="9" spans="1:20" ht="30.75" customHeight="1" x14ac:dyDescent="0.25">
      <c r="A9" s="92" t="s">
        <v>37</v>
      </c>
      <c r="B9" s="92"/>
      <c r="C9" s="16" t="s">
        <v>38</v>
      </c>
      <c r="D9" s="22">
        <f t="shared" ref="D9:K9" si="0">SUM(D10:D17)</f>
        <v>0</v>
      </c>
      <c r="E9" s="22">
        <f>SUM(E10:E17)</f>
        <v>0</v>
      </c>
      <c r="F9" s="22">
        <f>SUM(F10:F17)</f>
        <v>0</v>
      </c>
      <c r="G9" s="22">
        <f>SUM(G10:G17)</f>
        <v>0</v>
      </c>
      <c r="H9" s="22">
        <f>SUM(H10:H17)</f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19">
        <f>I9+J9+K9</f>
        <v>0</v>
      </c>
      <c r="M9" s="19">
        <f>SUM(M10:M17)</f>
        <v>0</v>
      </c>
      <c r="N9" s="19">
        <f>SUM(N10:N17)</f>
        <v>0</v>
      </c>
      <c r="O9" s="19">
        <f>SUM(O10:O17)</f>
        <v>0</v>
      </c>
      <c r="P9" s="19">
        <f>M9+N9+O9</f>
        <v>0</v>
      </c>
      <c r="Q9" s="19">
        <f>SUM(Q10:Q17)</f>
        <v>0</v>
      </c>
      <c r="R9" s="19">
        <f>SUM(R10:R17)</f>
        <v>0</v>
      </c>
      <c r="S9" s="19">
        <f>SUM(S10:S17)</f>
        <v>0</v>
      </c>
      <c r="T9" s="19">
        <f>H9+L9+P9+Q9+R9+S9</f>
        <v>0</v>
      </c>
    </row>
    <row r="10" spans="1:20" x14ac:dyDescent="0.25">
      <c r="A10" s="88" t="s">
        <v>39</v>
      </c>
      <c r="B10" s="90"/>
      <c r="C10" s="20" t="s">
        <v>147</v>
      </c>
      <c r="D10" s="45"/>
      <c r="E10" s="45"/>
      <c r="F10" s="45"/>
      <c r="G10" s="45"/>
      <c r="H10" s="22">
        <f>E10+F10+G10</f>
        <v>0</v>
      </c>
      <c r="I10" s="45"/>
      <c r="J10" s="45"/>
      <c r="K10" s="45"/>
      <c r="L10" s="19">
        <f t="shared" ref="L10:L61" si="1">I10+J10+K10</f>
        <v>0</v>
      </c>
      <c r="M10" s="45"/>
      <c r="N10" s="45"/>
      <c r="O10" s="45"/>
      <c r="P10" s="19">
        <f t="shared" ref="P10:P61" si="2">M10+N10+O10</f>
        <v>0</v>
      </c>
      <c r="Q10" s="45"/>
      <c r="R10" s="45"/>
      <c r="S10" s="45"/>
      <c r="T10" s="19">
        <f t="shared" ref="T10:T62" si="3">H10+L10+P10+Q10+R10+S10</f>
        <v>0</v>
      </c>
    </row>
    <row r="11" spans="1:20" ht="24" x14ac:dyDescent="0.25">
      <c r="A11" s="88" t="s">
        <v>41</v>
      </c>
      <c r="B11" s="90"/>
      <c r="C11" s="20" t="s">
        <v>40</v>
      </c>
      <c r="D11" s="45"/>
      <c r="E11" s="45"/>
      <c r="F11" s="45"/>
      <c r="G11" s="45"/>
      <c r="H11" s="22">
        <f t="shared" ref="H11:H61" si="4">E11+F11+G11</f>
        <v>0</v>
      </c>
      <c r="I11" s="45"/>
      <c r="J11" s="45"/>
      <c r="K11" s="45"/>
      <c r="L11" s="19">
        <f t="shared" si="1"/>
        <v>0</v>
      </c>
      <c r="M11" s="45"/>
      <c r="N11" s="45"/>
      <c r="O11" s="45"/>
      <c r="P11" s="19">
        <f t="shared" si="2"/>
        <v>0</v>
      </c>
      <c r="Q11" s="45"/>
      <c r="R11" s="45"/>
      <c r="S11" s="45"/>
      <c r="T11" s="19">
        <f t="shared" si="3"/>
        <v>0</v>
      </c>
    </row>
    <row r="12" spans="1:20" ht="18.75" customHeight="1" x14ac:dyDescent="0.25">
      <c r="A12" s="88" t="s">
        <v>42</v>
      </c>
      <c r="B12" s="90"/>
      <c r="C12" s="20" t="s">
        <v>43</v>
      </c>
      <c r="D12" s="45"/>
      <c r="E12" s="45"/>
      <c r="F12" s="45"/>
      <c r="G12" s="45"/>
      <c r="H12" s="22">
        <f t="shared" si="4"/>
        <v>0</v>
      </c>
      <c r="I12" s="45"/>
      <c r="J12" s="45"/>
      <c r="K12" s="45"/>
      <c r="L12" s="19">
        <f t="shared" si="1"/>
        <v>0</v>
      </c>
      <c r="M12" s="45"/>
      <c r="N12" s="45"/>
      <c r="O12" s="45"/>
      <c r="P12" s="19">
        <f t="shared" si="2"/>
        <v>0</v>
      </c>
      <c r="Q12" s="45"/>
      <c r="R12" s="45"/>
      <c r="S12" s="45"/>
      <c r="T12" s="19">
        <f t="shared" si="3"/>
        <v>0</v>
      </c>
    </row>
    <row r="13" spans="1:20" ht="18.75" customHeight="1" x14ac:dyDescent="0.25">
      <c r="A13" s="88" t="s">
        <v>124</v>
      </c>
      <c r="B13" s="89"/>
      <c r="C13" s="20" t="s">
        <v>125</v>
      </c>
      <c r="D13" s="45"/>
      <c r="E13" s="45"/>
      <c r="F13" s="45"/>
      <c r="G13" s="45"/>
      <c r="H13" s="22">
        <f t="shared" si="4"/>
        <v>0</v>
      </c>
      <c r="I13" s="45"/>
      <c r="J13" s="45"/>
      <c r="K13" s="45"/>
      <c r="L13" s="19">
        <f t="shared" si="1"/>
        <v>0</v>
      </c>
      <c r="M13" s="45"/>
      <c r="N13" s="45"/>
      <c r="O13" s="45"/>
      <c r="P13" s="19">
        <f t="shared" si="2"/>
        <v>0</v>
      </c>
      <c r="Q13" s="45"/>
      <c r="R13" s="45"/>
      <c r="S13" s="45"/>
      <c r="T13" s="19">
        <f t="shared" si="3"/>
        <v>0</v>
      </c>
    </row>
    <row r="14" spans="1:20" ht="18.75" customHeight="1" x14ac:dyDescent="0.25">
      <c r="A14" s="88" t="s">
        <v>44</v>
      </c>
      <c r="B14" s="90"/>
      <c r="C14" s="20" t="s">
        <v>45</v>
      </c>
      <c r="D14" s="45"/>
      <c r="E14" s="45"/>
      <c r="F14" s="45"/>
      <c r="G14" s="45"/>
      <c r="H14" s="22">
        <f t="shared" si="4"/>
        <v>0</v>
      </c>
      <c r="I14" s="45"/>
      <c r="J14" s="45"/>
      <c r="K14" s="45"/>
      <c r="L14" s="19">
        <f t="shared" si="1"/>
        <v>0</v>
      </c>
      <c r="M14" s="45"/>
      <c r="N14" s="45"/>
      <c r="O14" s="45"/>
      <c r="P14" s="19">
        <f t="shared" si="2"/>
        <v>0</v>
      </c>
      <c r="Q14" s="45"/>
      <c r="R14" s="45"/>
      <c r="S14" s="45"/>
      <c r="T14" s="19">
        <f t="shared" si="3"/>
        <v>0</v>
      </c>
    </row>
    <row r="15" spans="1:20" ht="18.75" customHeight="1" x14ac:dyDescent="0.25">
      <c r="A15" s="88" t="s">
        <v>129</v>
      </c>
      <c r="B15" s="89"/>
      <c r="C15" s="20" t="s">
        <v>130</v>
      </c>
      <c r="D15" s="45"/>
      <c r="E15" s="45"/>
      <c r="F15" s="37"/>
      <c r="G15" s="45"/>
      <c r="H15" s="22">
        <f t="shared" si="4"/>
        <v>0</v>
      </c>
      <c r="I15" s="23"/>
      <c r="J15" s="23"/>
      <c r="K15" s="23"/>
      <c r="L15" s="19">
        <f t="shared" si="1"/>
        <v>0</v>
      </c>
      <c r="M15" s="23"/>
      <c r="N15" s="23"/>
      <c r="O15" s="23"/>
      <c r="P15" s="19">
        <f t="shared" si="2"/>
        <v>0</v>
      </c>
      <c r="Q15" s="23"/>
      <c r="R15" s="41"/>
      <c r="S15" s="41"/>
      <c r="T15" s="19">
        <f t="shared" si="3"/>
        <v>0</v>
      </c>
    </row>
    <row r="16" spans="1:20" ht="21.75" customHeight="1" x14ac:dyDescent="0.25">
      <c r="A16" s="88" t="s">
        <v>46</v>
      </c>
      <c r="B16" s="90"/>
      <c r="C16" s="20" t="s">
        <v>47</v>
      </c>
      <c r="D16" s="45"/>
      <c r="E16" s="45"/>
      <c r="F16" s="37"/>
      <c r="G16" s="45"/>
      <c r="H16" s="22">
        <f t="shared" si="4"/>
        <v>0</v>
      </c>
      <c r="I16" s="23"/>
      <c r="J16" s="23"/>
      <c r="K16" s="23"/>
      <c r="L16" s="19">
        <f t="shared" si="1"/>
        <v>0</v>
      </c>
      <c r="M16" s="23"/>
      <c r="N16" s="23"/>
      <c r="O16" s="23"/>
      <c r="P16" s="19">
        <f t="shared" si="2"/>
        <v>0</v>
      </c>
      <c r="Q16" s="23"/>
      <c r="R16" s="23"/>
      <c r="S16" s="23"/>
      <c r="T16" s="19">
        <f t="shared" si="3"/>
        <v>0</v>
      </c>
    </row>
    <row r="17" spans="1:20" ht="24" x14ac:dyDescent="0.25">
      <c r="A17" s="88" t="s">
        <v>48</v>
      </c>
      <c r="B17" s="90"/>
      <c r="C17" s="20" t="s">
        <v>49</v>
      </c>
      <c r="D17" s="45"/>
      <c r="E17" s="45"/>
      <c r="F17" s="37"/>
      <c r="G17" s="45"/>
      <c r="H17" s="22">
        <f t="shared" si="4"/>
        <v>0</v>
      </c>
      <c r="I17" s="23"/>
      <c r="J17" s="23"/>
      <c r="K17" s="23"/>
      <c r="L17" s="19">
        <f t="shared" si="1"/>
        <v>0</v>
      </c>
      <c r="M17" s="23"/>
      <c r="N17" s="23"/>
      <c r="O17" s="23"/>
      <c r="P17" s="19">
        <f t="shared" si="2"/>
        <v>0</v>
      </c>
      <c r="Q17" s="23"/>
      <c r="R17" s="23"/>
      <c r="S17" s="45"/>
      <c r="T17" s="19">
        <f t="shared" si="3"/>
        <v>0</v>
      </c>
    </row>
    <row r="18" spans="1:20" ht="33.75" customHeight="1" x14ac:dyDescent="0.25">
      <c r="A18" s="92" t="s">
        <v>50</v>
      </c>
      <c r="B18" s="92"/>
      <c r="C18" s="24" t="s">
        <v>51</v>
      </c>
      <c r="D18" s="22">
        <f>D19</f>
        <v>0</v>
      </c>
      <c r="E18" s="22">
        <f t="shared" ref="E18:G18" si="5">E19</f>
        <v>0</v>
      </c>
      <c r="F18" s="22">
        <f t="shared" si="5"/>
        <v>0</v>
      </c>
      <c r="G18" s="22">
        <f t="shared" si="5"/>
        <v>0</v>
      </c>
      <c r="H18" s="22">
        <f t="shared" si="4"/>
        <v>0</v>
      </c>
      <c r="I18" s="22">
        <f t="shared" ref="I18:K18" si="6">I19</f>
        <v>0</v>
      </c>
      <c r="J18" s="22">
        <f t="shared" si="6"/>
        <v>0</v>
      </c>
      <c r="K18" s="22">
        <f t="shared" si="6"/>
        <v>0</v>
      </c>
      <c r="L18" s="19">
        <f t="shared" si="1"/>
        <v>0</v>
      </c>
      <c r="M18" s="19">
        <f>M19</f>
        <v>0</v>
      </c>
      <c r="N18" s="19">
        <f>N19</f>
        <v>0</v>
      </c>
      <c r="O18" s="19">
        <f>O19</f>
        <v>0</v>
      </c>
      <c r="P18" s="19">
        <f t="shared" si="2"/>
        <v>0</v>
      </c>
      <c r="Q18" s="19">
        <f>Q19</f>
        <v>0</v>
      </c>
      <c r="R18" s="19">
        <f t="shared" ref="R18:S18" si="7">R19</f>
        <v>0</v>
      </c>
      <c r="S18" s="19">
        <f t="shared" si="7"/>
        <v>0</v>
      </c>
      <c r="T18" s="19">
        <f t="shared" si="3"/>
        <v>0</v>
      </c>
    </row>
    <row r="19" spans="1:20" ht="23.45" customHeight="1" x14ac:dyDescent="0.25">
      <c r="A19" s="88" t="s">
        <v>52</v>
      </c>
      <c r="B19" s="90"/>
      <c r="C19" s="20" t="s">
        <v>53</v>
      </c>
      <c r="D19" s="45"/>
      <c r="E19" s="45"/>
      <c r="F19" s="45"/>
      <c r="G19" s="45"/>
      <c r="H19" s="22">
        <f t="shared" si="4"/>
        <v>0</v>
      </c>
      <c r="I19" s="45"/>
      <c r="J19" s="45"/>
      <c r="K19" s="45"/>
      <c r="L19" s="19">
        <f t="shared" si="1"/>
        <v>0</v>
      </c>
      <c r="M19" s="45"/>
      <c r="N19" s="45"/>
      <c r="O19" s="45"/>
      <c r="P19" s="19">
        <f t="shared" si="2"/>
        <v>0</v>
      </c>
      <c r="Q19" s="45"/>
      <c r="R19" s="45"/>
      <c r="S19" s="45"/>
      <c r="T19" s="19">
        <f t="shared" si="3"/>
        <v>0</v>
      </c>
    </row>
    <row r="20" spans="1:20" ht="36.75" customHeight="1" x14ac:dyDescent="0.25">
      <c r="A20" s="92" t="s">
        <v>54</v>
      </c>
      <c r="B20" s="92"/>
      <c r="C20" s="24" t="s">
        <v>55</v>
      </c>
      <c r="D20" s="22">
        <f>D21+D22+D23</f>
        <v>0</v>
      </c>
      <c r="E20" s="22">
        <f t="shared" ref="E20:S20" si="8">E21+E22+E23</f>
        <v>0</v>
      </c>
      <c r="F20" s="22">
        <f t="shared" si="8"/>
        <v>0</v>
      </c>
      <c r="G20" s="22">
        <f t="shared" si="8"/>
        <v>0</v>
      </c>
      <c r="H20" s="22">
        <f t="shared" si="4"/>
        <v>0</v>
      </c>
      <c r="I20" s="22">
        <f t="shared" si="8"/>
        <v>0</v>
      </c>
      <c r="J20" s="22">
        <f t="shared" si="8"/>
        <v>0</v>
      </c>
      <c r="K20" s="22">
        <f t="shared" si="8"/>
        <v>0</v>
      </c>
      <c r="L20" s="19">
        <f t="shared" si="1"/>
        <v>0</v>
      </c>
      <c r="M20" s="22">
        <f t="shared" si="8"/>
        <v>0</v>
      </c>
      <c r="N20" s="22">
        <f t="shared" si="8"/>
        <v>0</v>
      </c>
      <c r="O20" s="22">
        <f t="shared" si="8"/>
        <v>1</v>
      </c>
      <c r="P20" s="19">
        <f t="shared" si="2"/>
        <v>1</v>
      </c>
      <c r="Q20" s="22">
        <f t="shared" si="8"/>
        <v>0</v>
      </c>
      <c r="R20" s="22">
        <f t="shared" si="8"/>
        <v>0</v>
      </c>
      <c r="S20" s="22">
        <f t="shared" si="8"/>
        <v>0</v>
      </c>
      <c r="T20" s="19">
        <f t="shared" si="3"/>
        <v>1</v>
      </c>
    </row>
    <row r="21" spans="1:20" ht="26.25" customHeight="1" x14ac:dyDescent="0.25">
      <c r="A21" s="88" t="s">
        <v>56</v>
      </c>
      <c r="B21" s="90"/>
      <c r="C21" s="20" t="s">
        <v>57</v>
      </c>
      <c r="D21" s="45"/>
      <c r="E21" s="45"/>
      <c r="F21" s="45"/>
      <c r="G21" s="45"/>
      <c r="H21" s="22">
        <f t="shared" si="4"/>
        <v>0</v>
      </c>
      <c r="I21" s="45"/>
      <c r="J21" s="45"/>
      <c r="K21" s="45"/>
      <c r="L21" s="19">
        <f t="shared" si="1"/>
        <v>0</v>
      </c>
      <c r="M21" s="45"/>
      <c r="N21" s="45"/>
      <c r="O21" s="45"/>
      <c r="P21" s="19">
        <f t="shared" si="2"/>
        <v>0</v>
      </c>
      <c r="Q21" s="45"/>
      <c r="R21" s="45"/>
      <c r="S21" s="45"/>
      <c r="T21" s="19">
        <f t="shared" si="3"/>
        <v>0</v>
      </c>
    </row>
    <row r="22" spans="1:20" ht="26.25" customHeight="1" x14ac:dyDescent="0.25">
      <c r="A22" s="88" t="s">
        <v>131</v>
      </c>
      <c r="B22" s="89"/>
      <c r="C22" s="20" t="s">
        <v>132</v>
      </c>
      <c r="D22" s="45"/>
      <c r="E22" s="44"/>
      <c r="F22" s="45"/>
      <c r="G22" s="37"/>
      <c r="H22" s="22">
        <f t="shared" si="4"/>
        <v>0</v>
      </c>
      <c r="I22" s="45"/>
      <c r="J22" s="45"/>
      <c r="K22" s="45"/>
      <c r="L22" s="19">
        <f t="shared" si="1"/>
        <v>0</v>
      </c>
      <c r="M22" s="45"/>
      <c r="N22" s="45"/>
      <c r="O22" s="45"/>
      <c r="P22" s="19">
        <f t="shared" si="2"/>
        <v>0</v>
      </c>
      <c r="Q22" s="45"/>
      <c r="R22" s="45"/>
      <c r="S22" s="45"/>
      <c r="T22" s="19">
        <f t="shared" si="3"/>
        <v>0</v>
      </c>
    </row>
    <row r="23" spans="1:20" ht="42" customHeight="1" x14ac:dyDescent="0.25">
      <c r="A23" s="88" t="s">
        <v>139</v>
      </c>
      <c r="B23" s="89"/>
      <c r="C23" s="20" t="s">
        <v>140</v>
      </c>
      <c r="D23" s="45"/>
      <c r="E23" s="44"/>
      <c r="F23" s="45"/>
      <c r="G23" s="37"/>
      <c r="H23" s="22">
        <f t="shared" si="4"/>
        <v>0</v>
      </c>
      <c r="I23" s="37"/>
      <c r="J23" s="37"/>
      <c r="K23" s="37"/>
      <c r="L23" s="19">
        <f t="shared" si="1"/>
        <v>0</v>
      </c>
      <c r="M23" s="37"/>
      <c r="N23" s="37"/>
      <c r="O23" s="45">
        <v>1</v>
      </c>
      <c r="P23" s="19">
        <f t="shared" si="2"/>
        <v>1</v>
      </c>
      <c r="Q23" s="45"/>
      <c r="R23" s="45"/>
      <c r="S23" s="45"/>
      <c r="T23" s="19">
        <f t="shared" si="3"/>
        <v>1</v>
      </c>
    </row>
    <row r="24" spans="1:20" ht="33.75" customHeight="1" x14ac:dyDescent="0.25">
      <c r="A24" s="92" t="s">
        <v>58</v>
      </c>
      <c r="B24" s="92"/>
      <c r="C24" s="24" t="s">
        <v>59</v>
      </c>
      <c r="D24" s="22">
        <f>SUM(D25:D29)</f>
        <v>0</v>
      </c>
      <c r="E24" s="22">
        <f>SUM(E25:E29)</f>
        <v>0</v>
      </c>
      <c r="F24" s="22">
        <f t="shared" ref="F24:G24" si="9">SUM(F25:F29)</f>
        <v>0</v>
      </c>
      <c r="G24" s="22">
        <f t="shared" si="9"/>
        <v>0</v>
      </c>
      <c r="H24" s="22">
        <f t="shared" si="4"/>
        <v>0</v>
      </c>
      <c r="I24" s="22">
        <f t="shared" ref="I24:K24" si="10">SUM(I25:I29)</f>
        <v>0</v>
      </c>
      <c r="J24" s="22">
        <f t="shared" si="10"/>
        <v>0</v>
      </c>
      <c r="K24" s="22">
        <f t="shared" si="10"/>
        <v>0</v>
      </c>
      <c r="L24" s="19">
        <f t="shared" si="1"/>
        <v>0</v>
      </c>
      <c r="M24" s="19">
        <f>SUM(M25:M29)</f>
        <v>0</v>
      </c>
      <c r="N24" s="19">
        <f>SUM(N25:N29)</f>
        <v>0</v>
      </c>
      <c r="O24" s="19">
        <f>SUM(O25:O29)</f>
        <v>0</v>
      </c>
      <c r="P24" s="19">
        <f t="shared" si="2"/>
        <v>0</v>
      </c>
      <c r="Q24" s="19">
        <f>SUM(Q25:Q29)</f>
        <v>0</v>
      </c>
      <c r="R24" s="19">
        <f t="shared" ref="R24:S24" si="11">SUM(R25:R29)</f>
        <v>0</v>
      </c>
      <c r="S24" s="19">
        <f t="shared" si="11"/>
        <v>0</v>
      </c>
      <c r="T24" s="19">
        <f t="shared" si="3"/>
        <v>0</v>
      </c>
    </row>
    <row r="25" spans="1:20" ht="25.5" customHeight="1" x14ac:dyDescent="0.25">
      <c r="A25" s="88" t="s">
        <v>60</v>
      </c>
      <c r="B25" s="90"/>
      <c r="C25" s="20" t="s">
        <v>61</v>
      </c>
      <c r="D25" s="45"/>
      <c r="E25" s="45"/>
      <c r="F25" s="45"/>
      <c r="G25" s="45"/>
      <c r="H25" s="22">
        <f t="shared" si="4"/>
        <v>0</v>
      </c>
      <c r="I25" s="45"/>
      <c r="J25" s="45"/>
      <c r="K25" s="45"/>
      <c r="L25" s="19">
        <f t="shared" si="1"/>
        <v>0</v>
      </c>
      <c r="M25" s="45"/>
      <c r="N25" s="45"/>
      <c r="O25" s="45"/>
      <c r="P25" s="19">
        <f t="shared" si="2"/>
        <v>0</v>
      </c>
      <c r="Q25" s="45"/>
      <c r="R25" s="45"/>
      <c r="S25" s="45"/>
      <c r="T25" s="19">
        <f t="shared" si="3"/>
        <v>0</v>
      </c>
    </row>
    <row r="26" spans="1:20" ht="18.75" customHeight="1" x14ac:dyDescent="0.25">
      <c r="A26" s="88" t="s">
        <v>126</v>
      </c>
      <c r="B26" s="90"/>
      <c r="C26" s="20" t="s">
        <v>127</v>
      </c>
      <c r="D26" s="45"/>
      <c r="E26" s="45"/>
      <c r="F26" s="45"/>
      <c r="G26" s="45"/>
      <c r="H26" s="22">
        <f t="shared" si="4"/>
        <v>0</v>
      </c>
      <c r="I26" s="45"/>
      <c r="J26" s="45"/>
      <c r="K26" s="45"/>
      <c r="L26" s="19">
        <f t="shared" si="1"/>
        <v>0</v>
      </c>
      <c r="M26" s="23"/>
      <c r="N26" s="45"/>
      <c r="O26" s="45"/>
      <c r="P26" s="19">
        <f t="shared" si="2"/>
        <v>0</v>
      </c>
      <c r="Q26" s="45"/>
      <c r="R26" s="45"/>
      <c r="S26" s="45"/>
      <c r="T26" s="19">
        <f t="shared" si="3"/>
        <v>0</v>
      </c>
    </row>
    <row r="27" spans="1:20" ht="18.75" customHeight="1" x14ac:dyDescent="0.25">
      <c r="A27" s="88" t="s">
        <v>62</v>
      </c>
      <c r="B27" s="90"/>
      <c r="C27" s="20" t="s">
        <v>63</v>
      </c>
      <c r="D27" s="45"/>
      <c r="E27" s="45"/>
      <c r="F27" s="45"/>
      <c r="G27" s="45"/>
      <c r="H27" s="22">
        <f t="shared" si="4"/>
        <v>0</v>
      </c>
      <c r="I27" s="45"/>
      <c r="J27" s="45"/>
      <c r="K27" s="45"/>
      <c r="L27" s="19">
        <f t="shared" si="1"/>
        <v>0</v>
      </c>
      <c r="M27" s="23"/>
      <c r="N27" s="45"/>
      <c r="O27" s="45"/>
      <c r="P27" s="19">
        <f t="shared" si="2"/>
        <v>0</v>
      </c>
      <c r="Q27" s="45"/>
      <c r="R27" s="45"/>
      <c r="S27" s="45"/>
      <c r="T27" s="19">
        <f t="shared" si="3"/>
        <v>0</v>
      </c>
    </row>
    <row r="28" spans="1:20" ht="26.25" customHeight="1" x14ac:dyDescent="0.25">
      <c r="A28" s="88" t="s">
        <v>64</v>
      </c>
      <c r="B28" s="90"/>
      <c r="C28" s="20" t="s">
        <v>65</v>
      </c>
      <c r="D28" s="45"/>
      <c r="E28" s="44"/>
      <c r="F28" s="45"/>
      <c r="G28" s="37"/>
      <c r="H28" s="22">
        <f t="shared" si="4"/>
        <v>0</v>
      </c>
      <c r="I28" s="23"/>
      <c r="J28" s="45"/>
      <c r="K28" s="45"/>
      <c r="L28" s="19">
        <f t="shared" si="1"/>
        <v>0</v>
      </c>
      <c r="M28" s="45"/>
      <c r="N28" s="45"/>
      <c r="O28" s="45"/>
      <c r="P28" s="19">
        <f t="shared" si="2"/>
        <v>0</v>
      </c>
      <c r="Q28" s="45"/>
      <c r="R28" s="45"/>
      <c r="S28" s="45"/>
      <c r="T28" s="19">
        <f t="shared" si="3"/>
        <v>0</v>
      </c>
    </row>
    <row r="29" spans="1:20" ht="26.25" customHeight="1" x14ac:dyDescent="0.25">
      <c r="A29" s="88" t="s">
        <v>66</v>
      </c>
      <c r="B29" s="90"/>
      <c r="C29" s="20" t="s">
        <v>67</v>
      </c>
      <c r="D29" s="45"/>
      <c r="E29" s="37"/>
      <c r="F29" s="37"/>
      <c r="G29" s="37"/>
      <c r="H29" s="22">
        <f t="shared" si="4"/>
        <v>0</v>
      </c>
      <c r="I29" s="45"/>
      <c r="J29" s="45"/>
      <c r="K29" s="45"/>
      <c r="L29" s="19">
        <f t="shared" si="1"/>
        <v>0</v>
      </c>
      <c r="M29" s="45"/>
      <c r="N29" s="45"/>
      <c r="O29" s="45"/>
      <c r="P29" s="19">
        <f t="shared" si="2"/>
        <v>0</v>
      </c>
      <c r="Q29" s="45"/>
      <c r="R29" s="45"/>
      <c r="S29" s="45"/>
      <c r="T29" s="19">
        <f t="shared" si="3"/>
        <v>0</v>
      </c>
    </row>
    <row r="30" spans="1:20" ht="33.75" customHeight="1" x14ac:dyDescent="0.25">
      <c r="A30" s="92" t="s">
        <v>68</v>
      </c>
      <c r="B30" s="92"/>
      <c r="C30" s="24" t="s">
        <v>69</v>
      </c>
      <c r="D30" s="22">
        <f>SUM(D31:D34)</f>
        <v>0</v>
      </c>
      <c r="E30" s="22">
        <f t="shared" ref="E30:J30" si="12">SUM(E31:E34)</f>
        <v>0</v>
      </c>
      <c r="F30" s="22">
        <f t="shared" si="12"/>
        <v>0</v>
      </c>
      <c r="G30" s="22">
        <f t="shared" si="12"/>
        <v>0</v>
      </c>
      <c r="H30" s="22">
        <f t="shared" si="4"/>
        <v>0</v>
      </c>
      <c r="I30" s="22">
        <f t="shared" si="12"/>
        <v>0</v>
      </c>
      <c r="J30" s="22">
        <f t="shared" si="12"/>
        <v>0</v>
      </c>
      <c r="K30" s="22">
        <f t="shared" ref="K30" si="13">SUM(K31:K34)</f>
        <v>0</v>
      </c>
      <c r="L30" s="19">
        <f t="shared" si="1"/>
        <v>0</v>
      </c>
      <c r="M30" s="22">
        <f t="shared" ref="M30" si="14">SUM(M31:M34)</f>
        <v>0</v>
      </c>
      <c r="N30" s="22">
        <f t="shared" ref="N30" si="15">SUM(N31:N34)</f>
        <v>0</v>
      </c>
      <c r="O30" s="22">
        <f t="shared" ref="O30" si="16">SUM(O31:O34)</f>
        <v>0</v>
      </c>
      <c r="P30" s="19">
        <f t="shared" si="2"/>
        <v>0</v>
      </c>
      <c r="Q30" s="22">
        <f t="shared" ref="Q30" si="17">SUM(Q31:Q34)</f>
        <v>0</v>
      </c>
      <c r="R30" s="22">
        <f t="shared" ref="R30" si="18">SUM(R31:R34)</f>
        <v>0</v>
      </c>
      <c r="S30" s="22">
        <f t="shared" ref="S30" si="19">SUM(S31:S34)</f>
        <v>0</v>
      </c>
      <c r="T30" s="19">
        <f t="shared" si="3"/>
        <v>0</v>
      </c>
    </row>
    <row r="31" spans="1:20" ht="18" customHeight="1" x14ac:dyDescent="0.25">
      <c r="A31" s="88" t="s">
        <v>70</v>
      </c>
      <c r="B31" s="91"/>
      <c r="C31" s="20" t="s">
        <v>71</v>
      </c>
      <c r="D31" s="45"/>
      <c r="E31" s="44"/>
      <c r="F31" s="37"/>
      <c r="G31" s="45"/>
      <c r="H31" s="22">
        <f t="shared" si="4"/>
        <v>0</v>
      </c>
      <c r="I31" s="45"/>
      <c r="J31" s="45"/>
      <c r="K31" s="45"/>
      <c r="L31" s="19">
        <f t="shared" si="1"/>
        <v>0</v>
      </c>
      <c r="M31" s="45"/>
      <c r="N31" s="45"/>
      <c r="O31" s="45"/>
      <c r="P31" s="19">
        <f t="shared" si="2"/>
        <v>0</v>
      </c>
      <c r="Q31" s="45"/>
      <c r="R31" s="45"/>
      <c r="S31" s="45"/>
      <c r="T31" s="19">
        <f t="shared" si="3"/>
        <v>0</v>
      </c>
    </row>
    <row r="32" spans="1:20" ht="18" customHeight="1" x14ac:dyDescent="0.25">
      <c r="A32" s="88" t="s">
        <v>72</v>
      </c>
      <c r="B32" s="90"/>
      <c r="C32" s="20" t="s">
        <v>73</v>
      </c>
      <c r="D32" s="45"/>
      <c r="E32" s="44"/>
      <c r="F32" s="45"/>
      <c r="G32" s="45"/>
      <c r="H32" s="22">
        <f t="shared" si="4"/>
        <v>0</v>
      </c>
      <c r="I32" s="45"/>
      <c r="J32" s="45"/>
      <c r="K32" s="45"/>
      <c r="L32" s="19">
        <f t="shared" si="1"/>
        <v>0</v>
      </c>
      <c r="M32" s="45"/>
      <c r="N32" s="45"/>
      <c r="O32" s="45"/>
      <c r="P32" s="19">
        <f t="shared" si="2"/>
        <v>0</v>
      </c>
      <c r="Q32" s="45"/>
      <c r="R32" s="45"/>
      <c r="S32" s="45"/>
      <c r="T32" s="19">
        <f t="shared" si="3"/>
        <v>0</v>
      </c>
    </row>
    <row r="33" spans="1:20" ht="18" customHeight="1" x14ac:dyDescent="0.25">
      <c r="A33" s="88" t="s">
        <v>133</v>
      </c>
      <c r="B33" s="89"/>
      <c r="C33" s="20" t="s">
        <v>134</v>
      </c>
      <c r="D33" s="45"/>
      <c r="E33" s="44"/>
      <c r="F33" s="45"/>
      <c r="G33" s="45"/>
      <c r="H33" s="22">
        <f t="shared" si="4"/>
        <v>0</v>
      </c>
      <c r="I33" s="45"/>
      <c r="J33" s="45"/>
      <c r="K33" s="45"/>
      <c r="L33" s="19">
        <f t="shared" si="1"/>
        <v>0</v>
      </c>
      <c r="M33" s="45"/>
      <c r="N33" s="45"/>
      <c r="O33" s="45"/>
      <c r="P33" s="19">
        <f t="shared" si="2"/>
        <v>0</v>
      </c>
      <c r="Q33" s="45"/>
      <c r="R33" s="45"/>
      <c r="S33" s="45"/>
      <c r="T33" s="19">
        <f t="shared" si="3"/>
        <v>0</v>
      </c>
    </row>
    <row r="34" spans="1:20" ht="26.25" customHeight="1" x14ac:dyDescent="0.25">
      <c r="A34" s="88" t="s">
        <v>74</v>
      </c>
      <c r="B34" s="90"/>
      <c r="C34" s="20" t="s">
        <v>75</v>
      </c>
      <c r="D34" s="45"/>
      <c r="E34" s="45"/>
      <c r="F34" s="45"/>
      <c r="G34" s="45"/>
      <c r="H34" s="22">
        <f t="shared" si="4"/>
        <v>0</v>
      </c>
      <c r="I34" s="45"/>
      <c r="J34" s="45"/>
      <c r="K34" s="45"/>
      <c r="L34" s="19">
        <f t="shared" si="1"/>
        <v>0</v>
      </c>
      <c r="M34" s="45"/>
      <c r="N34" s="45"/>
      <c r="O34" s="45"/>
      <c r="P34" s="19">
        <f t="shared" si="2"/>
        <v>0</v>
      </c>
      <c r="Q34" s="45"/>
      <c r="R34" s="45"/>
      <c r="S34" s="45"/>
      <c r="T34" s="19">
        <f t="shared" si="3"/>
        <v>0</v>
      </c>
    </row>
    <row r="35" spans="1:20" ht="28.5" customHeight="1" x14ac:dyDescent="0.25">
      <c r="A35" s="92" t="s">
        <v>76</v>
      </c>
      <c r="B35" s="92"/>
      <c r="C35" s="24" t="s">
        <v>31</v>
      </c>
      <c r="D35" s="22">
        <f>D36</f>
        <v>0</v>
      </c>
      <c r="E35" s="22">
        <f t="shared" ref="E35:I35" si="20">E36</f>
        <v>0</v>
      </c>
      <c r="F35" s="22">
        <f t="shared" si="20"/>
        <v>0</v>
      </c>
      <c r="G35" s="22">
        <f t="shared" si="20"/>
        <v>0</v>
      </c>
      <c r="H35" s="22">
        <f t="shared" si="4"/>
        <v>0</v>
      </c>
      <c r="I35" s="22">
        <f t="shared" si="20"/>
        <v>0</v>
      </c>
      <c r="J35" s="22">
        <f t="shared" ref="J35:S35" si="21">J36</f>
        <v>0</v>
      </c>
      <c r="K35" s="22">
        <f t="shared" si="21"/>
        <v>0</v>
      </c>
      <c r="L35" s="19">
        <f t="shared" si="1"/>
        <v>0</v>
      </c>
      <c r="M35" s="22">
        <f t="shared" si="21"/>
        <v>0</v>
      </c>
      <c r="N35" s="22">
        <f t="shared" si="21"/>
        <v>0</v>
      </c>
      <c r="O35" s="22">
        <f t="shared" si="21"/>
        <v>0</v>
      </c>
      <c r="P35" s="19">
        <f t="shared" si="2"/>
        <v>0</v>
      </c>
      <c r="Q35" s="22">
        <f t="shared" si="21"/>
        <v>0</v>
      </c>
      <c r="R35" s="22">
        <f t="shared" si="21"/>
        <v>0</v>
      </c>
      <c r="S35" s="22">
        <f t="shared" si="21"/>
        <v>0</v>
      </c>
      <c r="T35" s="19">
        <f t="shared" si="3"/>
        <v>0</v>
      </c>
    </row>
    <row r="36" spans="1:20" ht="26.25" customHeight="1" x14ac:dyDescent="0.25">
      <c r="A36" s="88" t="s">
        <v>77</v>
      </c>
      <c r="B36" s="90"/>
      <c r="C36" s="20" t="s">
        <v>78</v>
      </c>
      <c r="D36" s="45"/>
      <c r="E36" s="37"/>
      <c r="F36" s="37"/>
      <c r="G36" s="37"/>
      <c r="H36" s="22">
        <f t="shared" si="4"/>
        <v>0</v>
      </c>
      <c r="I36" s="23"/>
      <c r="J36" s="23"/>
      <c r="K36" s="23"/>
      <c r="L36" s="19">
        <f t="shared" si="1"/>
        <v>0</v>
      </c>
      <c r="M36" s="23"/>
      <c r="N36" s="23"/>
      <c r="O36" s="45"/>
      <c r="P36" s="19">
        <f t="shared" si="2"/>
        <v>0</v>
      </c>
      <c r="Q36" s="45"/>
      <c r="R36" s="45"/>
      <c r="S36" s="45"/>
      <c r="T36" s="19">
        <f t="shared" si="3"/>
        <v>0</v>
      </c>
    </row>
    <row r="37" spans="1:20" ht="27" customHeight="1" x14ac:dyDescent="0.25">
      <c r="A37" s="92" t="s">
        <v>79</v>
      </c>
      <c r="B37" s="92"/>
      <c r="C37" s="24" t="s">
        <v>80</v>
      </c>
      <c r="D37" s="22">
        <f>SUM(D38:D42)</f>
        <v>0</v>
      </c>
      <c r="E37" s="22">
        <f t="shared" ref="E37:G37" si="22">SUM(E38:E42)</f>
        <v>0</v>
      </c>
      <c r="F37" s="22">
        <f t="shared" si="22"/>
        <v>0</v>
      </c>
      <c r="G37" s="22">
        <f t="shared" si="22"/>
        <v>0</v>
      </c>
      <c r="H37" s="22">
        <f t="shared" si="4"/>
        <v>0</v>
      </c>
      <c r="I37" s="22">
        <f t="shared" ref="I37:K37" si="23">SUM(I38:I42)</f>
        <v>0</v>
      </c>
      <c r="J37" s="22">
        <f t="shared" si="23"/>
        <v>0</v>
      </c>
      <c r="K37" s="22">
        <f t="shared" si="23"/>
        <v>0</v>
      </c>
      <c r="L37" s="19">
        <f t="shared" si="1"/>
        <v>0</v>
      </c>
      <c r="M37" s="19">
        <f>SUM(M38:M42)</f>
        <v>0</v>
      </c>
      <c r="N37" s="19">
        <f t="shared" ref="N37:O37" si="24">SUM(N38:N42)</f>
        <v>0</v>
      </c>
      <c r="O37" s="19">
        <f t="shared" si="24"/>
        <v>0</v>
      </c>
      <c r="P37" s="19">
        <f t="shared" si="2"/>
        <v>0</v>
      </c>
      <c r="Q37" s="19">
        <f>SUM(Q38:Q42)</f>
        <v>0</v>
      </c>
      <c r="R37" s="19">
        <f t="shared" ref="R37:S37" si="25">SUM(R38:R42)</f>
        <v>0</v>
      </c>
      <c r="S37" s="19">
        <f t="shared" si="25"/>
        <v>0</v>
      </c>
      <c r="T37" s="19">
        <f t="shared" si="3"/>
        <v>0</v>
      </c>
    </row>
    <row r="38" spans="1:20" ht="17.25" customHeight="1" x14ac:dyDescent="0.25">
      <c r="A38" s="88" t="s">
        <v>81</v>
      </c>
      <c r="B38" s="90"/>
      <c r="C38" s="20" t="s">
        <v>82</v>
      </c>
      <c r="D38" s="45"/>
      <c r="E38" s="45"/>
      <c r="F38" s="45"/>
      <c r="G38" s="45"/>
      <c r="H38" s="22">
        <f t="shared" si="4"/>
        <v>0</v>
      </c>
      <c r="I38" s="45"/>
      <c r="J38" s="45"/>
      <c r="K38" s="45"/>
      <c r="L38" s="19">
        <f t="shared" si="1"/>
        <v>0</v>
      </c>
      <c r="M38" s="45"/>
      <c r="N38" s="45"/>
      <c r="O38" s="45"/>
      <c r="P38" s="19">
        <f t="shared" si="2"/>
        <v>0</v>
      </c>
      <c r="Q38" s="45"/>
      <c r="R38" s="45"/>
      <c r="S38" s="45"/>
      <c r="T38" s="19">
        <f t="shared" si="3"/>
        <v>0</v>
      </c>
    </row>
    <row r="39" spans="1:20" ht="16.5" customHeight="1" x14ac:dyDescent="0.25">
      <c r="A39" s="88" t="s">
        <v>83</v>
      </c>
      <c r="B39" s="90"/>
      <c r="C39" s="20" t="s">
        <v>84</v>
      </c>
      <c r="D39" s="45"/>
      <c r="E39" s="45"/>
      <c r="F39" s="45"/>
      <c r="G39" s="45"/>
      <c r="H39" s="22">
        <f t="shared" si="4"/>
        <v>0</v>
      </c>
      <c r="I39" s="45"/>
      <c r="J39" s="45"/>
      <c r="K39" s="45"/>
      <c r="L39" s="19">
        <f t="shared" si="1"/>
        <v>0</v>
      </c>
      <c r="M39" s="45"/>
      <c r="N39" s="45"/>
      <c r="O39" s="45"/>
      <c r="P39" s="19">
        <f t="shared" si="2"/>
        <v>0</v>
      </c>
      <c r="Q39" s="45"/>
      <c r="R39" s="45"/>
      <c r="S39" s="45"/>
      <c r="T39" s="19">
        <f t="shared" si="3"/>
        <v>0</v>
      </c>
    </row>
    <row r="40" spans="1:20" ht="16.5" customHeight="1" x14ac:dyDescent="0.25">
      <c r="A40" s="88" t="s">
        <v>141</v>
      </c>
      <c r="B40" s="90"/>
      <c r="C40" s="20" t="s">
        <v>142</v>
      </c>
      <c r="D40" s="45"/>
      <c r="E40" s="45"/>
      <c r="F40" s="45"/>
      <c r="G40" s="45"/>
      <c r="H40" s="22">
        <f t="shared" si="4"/>
        <v>0</v>
      </c>
      <c r="I40" s="45"/>
      <c r="J40" s="45"/>
      <c r="K40" s="45"/>
      <c r="L40" s="19">
        <f t="shared" si="1"/>
        <v>0</v>
      </c>
      <c r="M40" s="45"/>
      <c r="N40" s="45"/>
      <c r="O40" s="45"/>
      <c r="P40" s="19">
        <f t="shared" si="2"/>
        <v>0</v>
      </c>
      <c r="Q40" s="45"/>
      <c r="R40" s="45"/>
      <c r="S40" s="45"/>
      <c r="T40" s="19">
        <f t="shared" si="3"/>
        <v>0</v>
      </c>
    </row>
    <row r="41" spans="1:20" ht="24" x14ac:dyDescent="0.25">
      <c r="A41" s="88" t="s">
        <v>85</v>
      </c>
      <c r="B41" s="90"/>
      <c r="C41" s="20" t="s">
        <v>86</v>
      </c>
      <c r="D41" s="45"/>
      <c r="E41" s="45"/>
      <c r="F41" s="45"/>
      <c r="G41" s="45"/>
      <c r="H41" s="22">
        <f t="shared" si="4"/>
        <v>0</v>
      </c>
      <c r="I41" s="45"/>
      <c r="J41" s="45"/>
      <c r="K41" s="45"/>
      <c r="L41" s="19">
        <f t="shared" si="1"/>
        <v>0</v>
      </c>
      <c r="M41" s="45"/>
      <c r="N41" s="45"/>
      <c r="O41" s="45"/>
      <c r="P41" s="19">
        <f t="shared" si="2"/>
        <v>0</v>
      </c>
      <c r="Q41" s="45"/>
      <c r="R41" s="45"/>
      <c r="S41" s="45"/>
      <c r="T41" s="19">
        <f t="shared" si="3"/>
        <v>0</v>
      </c>
    </row>
    <row r="42" spans="1:20" ht="24" x14ac:dyDescent="0.25">
      <c r="A42" s="88" t="s">
        <v>87</v>
      </c>
      <c r="B42" s="90"/>
      <c r="C42" s="20" t="s">
        <v>88</v>
      </c>
      <c r="D42" s="45"/>
      <c r="E42" s="45"/>
      <c r="F42" s="45"/>
      <c r="G42" s="45"/>
      <c r="H42" s="22">
        <f t="shared" si="4"/>
        <v>0</v>
      </c>
      <c r="I42" s="45"/>
      <c r="J42" s="45"/>
      <c r="K42" s="45"/>
      <c r="L42" s="19">
        <f t="shared" si="1"/>
        <v>0</v>
      </c>
      <c r="M42" s="45"/>
      <c r="N42" s="45"/>
      <c r="O42" s="45"/>
      <c r="P42" s="19">
        <f t="shared" si="2"/>
        <v>0</v>
      </c>
      <c r="Q42" s="45"/>
      <c r="R42" s="45"/>
      <c r="S42" s="45"/>
      <c r="T42" s="19">
        <f t="shared" si="3"/>
        <v>0</v>
      </c>
    </row>
    <row r="43" spans="1:20" ht="19.5" customHeight="1" x14ac:dyDescent="0.25">
      <c r="A43" s="92" t="s">
        <v>89</v>
      </c>
      <c r="B43" s="92"/>
      <c r="C43" s="24" t="s">
        <v>90</v>
      </c>
      <c r="D43" s="22">
        <f>D44+D45</f>
        <v>0</v>
      </c>
      <c r="E43" s="22">
        <f t="shared" ref="E43:G43" si="26">E44+E45</f>
        <v>0</v>
      </c>
      <c r="F43" s="22">
        <f t="shared" si="26"/>
        <v>0</v>
      </c>
      <c r="G43" s="22">
        <f t="shared" si="26"/>
        <v>0</v>
      </c>
      <c r="H43" s="22">
        <f t="shared" si="4"/>
        <v>0</v>
      </c>
      <c r="I43" s="22">
        <f t="shared" ref="I43:S43" si="27">I44+I45</f>
        <v>0</v>
      </c>
      <c r="J43" s="22">
        <f>J44+J45</f>
        <v>0</v>
      </c>
      <c r="K43" s="22">
        <f t="shared" si="27"/>
        <v>0</v>
      </c>
      <c r="L43" s="19">
        <f t="shared" si="1"/>
        <v>0</v>
      </c>
      <c r="M43" s="22">
        <f t="shared" si="27"/>
        <v>0</v>
      </c>
      <c r="N43" s="22">
        <f t="shared" si="27"/>
        <v>0</v>
      </c>
      <c r="O43" s="22">
        <f t="shared" si="27"/>
        <v>0</v>
      </c>
      <c r="P43" s="19">
        <f t="shared" si="2"/>
        <v>0</v>
      </c>
      <c r="Q43" s="22">
        <f t="shared" si="27"/>
        <v>0</v>
      </c>
      <c r="R43" s="22">
        <f t="shared" si="27"/>
        <v>0</v>
      </c>
      <c r="S43" s="22">
        <f t="shared" si="27"/>
        <v>0</v>
      </c>
      <c r="T43" s="19">
        <f t="shared" si="3"/>
        <v>0</v>
      </c>
    </row>
    <row r="44" spans="1:20" ht="17.25" customHeight="1" x14ac:dyDescent="0.25">
      <c r="A44" s="88" t="s">
        <v>91</v>
      </c>
      <c r="B44" s="90"/>
      <c r="C44" s="20" t="s">
        <v>32</v>
      </c>
      <c r="D44" s="45"/>
      <c r="E44" s="45"/>
      <c r="F44" s="45"/>
      <c r="G44" s="45"/>
      <c r="H44" s="22">
        <f t="shared" si="4"/>
        <v>0</v>
      </c>
      <c r="I44" s="45"/>
      <c r="J44" s="45"/>
      <c r="K44" s="45"/>
      <c r="L44" s="19">
        <f t="shared" si="1"/>
        <v>0</v>
      </c>
      <c r="M44" s="45"/>
      <c r="N44" s="45"/>
      <c r="O44" s="45"/>
      <c r="P44" s="19">
        <f t="shared" si="2"/>
        <v>0</v>
      </c>
      <c r="Q44" s="45"/>
      <c r="R44" s="45"/>
      <c r="S44" s="45"/>
      <c r="T44" s="19">
        <f t="shared" si="3"/>
        <v>0</v>
      </c>
    </row>
    <row r="45" spans="1:20" ht="26.25" customHeight="1" x14ac:dyDescent="0.25">
      <c r="A45" s="88" t="s">
        <v>92</v>
      </c>
      <c r="B45" s="90"/>
      <c r="C45" s="20" t="s">
        <v>93</v>
      </c>
      <c r="D45" s="45"/>
      <c r="E45" s="45"/>
      <c r="F45" s="45"/>
      <c r="G45" s="45"/>
      <c r="H45" s="22">
        <f t="shared" si="4"/>
        <v>0</v>
      </c>
      <c r="I45" s="45"/>
      <c r="J45" s="45"/>
      <c r="K45" s="45"/>
      <c r="L45" s="19">
        <f t="shared" si="1"/>
        <v>0</v>
      </c>
      <c r="M45" s="45"/>
      <c r="N45" s="45"/>
      <c r="O45" s="45"/>
      <c r="P45" s="19">
        <f t="shared" si="2"/>
        <v>0</v>
      </c>
      <c r="Q45" s="45"/>
      <c r="R45" s="45"/>
      <c r="S45" s="45"/>
      <c r="T45" s="19">
        <f t="shared" si="3"/>
        <v>0</v>
      </c>
    </row>
    <row r="46" spans="1:20" ht="24" customHeight="1" x14ac:dyDescent="0.25">
      <c r="A46" s="92" t="s">
        <v>94</v>
      </c>
      <c r="B46" s="92"/>
      <c r="C46" s="24" t="s">
        <v>95</v>
      </c>
      <c r="D46" s="22">
        <f>D47</f>
        <v>0</v>
      </c>
      <c r="E46" s="22">
        <f t="shared" ref="E46:G46" si="28">E47</f>
        <v>0</v>
      </c>
      <c r="F46" s="22">
        <f t="shared" si="28"/>
        <v>0</v>
      </c>
      <c r="G46" s="22">
        <f t="shared" si="28"/>
        <v>0</v>
      </c>
      <c r="H46" s="22">
        <f t="shared" si="4"/>
        <v>0</v>
      </c>
      <c r="I46" s="22">
        <f t="shared" ref="I46:K46" si="29">I47</f>
        <v>0</v>
      </c>
      <c r="J46" s="22">
        <f t="shared" si="29"/>
        <v>0</v>
      </c>
      <c r="K46" s="22">
        <f t="shared" si="29"/>
        <v>0</v>
      </c>
      <c r="L46" s="19">
        <f t="shared" si="1"/>
        <v>0</v>
      </c>
      <c r="M46" s="19">
        <f>M47</f>
        <v>0</v>
      </c>
      <c r="N46" s="19">
        <f t="shared" ref="N46:O46" si="30">N47</f>
        <v>0</v>
      </c>
      <c r="O46" s="19">
        <f t="shared" si="30"/>
        <v>0</v>
      </c>
      <c r="P46" s="19">
        <f t="shared" si="2"/>
        <v>0</v>
      </c>
      <c r="Q46" s="19">
        <f>Q47</f>
        <v>0</v>
      </c>
      <c r="R46" s="19">
        <f t="shared" ref="R46:S46" si="31">R47</f>
        <v>0</v>
      </c>
      <c r="S46" s="19">
        <f t="shared" si="31"/>
        <v>0</v>
      </c>
      <c r="T46" s="19">
        <f t="shared" si="3"/>
        <v>0</v>
      </c>
    </row>
    <row r="47" spans="1:20" ht="29.25" customHeight="1" x14ac:dyDescent="0.25">
      <c r="A47" s="88" t="s">
        <v>96</v>
      </c>
      <c r="B47" s="90"/>
      <c r="C47" s="20" t="s">
        <v>97</v>
      </c>
      <c r="D47" s="45"/>
      <c r="E47" s="21"/>
      <c r="F47" s="21"/>
      <c r="G47" s="21"/>
      <c r="H47" s="22">
        <f t="shared" si="4"/>
        <v>0</v>
      </c>
      <c r="I47" s="23"/>
      <c r="J47" s="23"/>
      <c r="K47" s="23"/>
      <c r="L47" s="19">
        <f t="shared" si="1"/>
        <v>0</v>
      </c>
      <c r="M47" s="45"/>
      <c r="N47" s="45"/>
      <c r="O47" s="45"/>
      <c r="P47" s="19">
        <f t="shared" si="2"/>
        <v>0</v>
      </c>
      <c r="Q47" s="45"/>
      <c r="R47" s="45"/>
      <c r="S47" s="45"/>
      <c r="T47" s="19">
        <f t="shared" si="3"/>
        <v>0</v>
      </c>
    </row>
    <row r="48" spans="1:20" ht="28.5" customHeight="1" x14ac:dyDescent="0.25">
      <c r="A48" s="92" t="s">
        <v>98</v>
      </c>
      <c r="B48" s="92"/>
      <c r="C48" s="24" t="s">
        <v>33</v>
      </c>
      <c r="D48" s="22">
        <f>SUM(D49:D53)</f>
        <v>0</v>
      </c>
      <c r="E48" s="22">
        <f t="shared" ref="E48:G48" si="32">SUM(E49:E53)</f>
        <v>0</v>
      </c>
      <c r="F48" s="22">
        <f t="shared" si="32"/>
        <v>0</v>
      </c>
      <c r="G48" s="22">
        <f t="shared" si="32"/>
        <v>0</v>
      </c>
      <c r="H48" s="22">
        <f t="shared" si="4"/>
        <v>0</v>
      </c>
      <c r="I48" s="22">
        <f t="shared" ref="I48:K48" si="33">SUM(I49:I53)</f>
        <v>0</v>
      </c>
      <c r="J48" s="22">
        <f t="shared" si="33"/>
        <v>0</v>
      </c>
      <c r="K48" s="22">
        <f t="shared" si="33"/>
        <v>0</v>
      </c>
      <c r="L48" s="19">
        <f t="shared" si="1"/>
        <v>0</v>
      </c>
      <c r="M48" s="19">
        <f>SUM(M49:M53)</f>
        <v>0</v>
      </c>
      <c r="N48" s="19">
        <f t="shared" ref="N48" si="34">SUM(N49:N53)</f>
        <v>0</v>
      </c>
      <c r="O48" s="19">
        <f>SUM(O49:O53)</f>
        <v>0</v>
      </c>
      <c r="P48" s="19">
        <f t="shared" si="2"/>
        <v>0</v>
      </c>
      <c r="Q48" s="19">
        <f>SUM(Q49:Q53)</f>
        <v>0</v>
      </c>
      <c r="R48" s="19">
        <f t="shared" ref="R48:S48" si="35">SUM(R49:R53)</f>
        <v>0</v>
      </c>
      <c r="S48" s="19">
        <f t="shared" si="35"/>
        <v>0</v>
      </c>
      <c r="T48" s="19">
        <f t="shared" si="3"/>
        <v>0</v>
      </c>
    </row>
    <row r="49" spans="1:20" ht="17.25" customHeight="1" x14ac:dyDescent="0.25">
      <c r="A49" s="88" t="s">
        <v>99</v>
      </c>
      <c r="B49" s="90"/>
      <c r="C49" s="20" t="s">
        <v>100</v>
      </c>
      <c r="D49" s="45"/>
      <c r="E49" s="45"/>
      <c r="F49" s="45"/>
      <c r="G49" s="45"/>
      <c r="H49" s="22">
        <f t="shared" si="4"/>
        <v>0</v>
      </c>
      <c r="I49" s="45"/>
      <c r="J49" s="45"/>
      <c r="K49" s="45"/>
      <c r="L49" s="19">
        <f t="shared" si="1"/>
        <v>0</v>
      </c>
      <c r="M49" s="45"/>
      <c r="N49" s="45"/>
      <c r="O49" s="45"/>
      <c r="P49" s="19">
        <f t="shared" si="2"/>
        <v>0</v>
      </c>
      <c r="Q49" s="45"/>
      <c r="R49" s="45"/>
      <c r="S49" s="45"/>
      <c r="T49" s="19">
        <f t="shared" si="3"/>
        <v>0</v>
      </c>
    </row>
    <row r="50" spans="1:20" ht="27.75" customHeight="1" x14ac:dyDescent="0.25">
      <c r="A50" s="88" t="s">
        <v>101</v>
      </c>
      <c r="B50" s="90"/>
      <c r="C50" s="20" t="s">
        <v>102</v>
      </c>
      <c r="D50" s="45"/>
      <c r="E50" s="45"/>
      <c r="F50" s="45"/>
      <c r="G50" s="45"/>
      <c r="H50" s="22">
        <f t="shared" si="4"/>
        <v>0</v>
      </c>
      <c r="I50" s="45"/>
      <c r="J50" s="45"/>
      <c r="K50" s="45"/>
      <c r="L50" s="19">
        <f t="shared" si="1"/>
        <v>0</v>
      </c>
      <c r="M50" s="45"/>
      <c r="N50" s="45"/>
      <c r="O50" s="45"/>
      <c r="P50" s="19">
        <f t="shared" si="2"/>
        <v>0</v>
      </c>
      <c r="Q50" s="45"/>
      <c r="R50" s="45"/>
      <c r="S50" s="45"/>
      <c r="T50" s="19">
        <f t="shared" si="3"/>
        <v>0</v>
      </c>
    </row>
    <row r="51" spans="1:20" x14ac:dyDescent="0.25">
      <c r="A51" s="88" t="s">
        <v>103</v>
      </c>
      <c r="B51" s="90"/>
      <c r="C51" s="20" t="s">
        <v>104</v>
      </c>
      <c r="D51" s="45"/>
      <c r="E51" s="45"/>
      <c r="F51" s="45"/>
      <c r="G51" s="45"/>
      <c r="H51" s="22">
        <f t="shared" si="4"/>
        <v>0</v>
      </c>
      <c r="I51" s="45"/>
      <c r="J51" s="45"/>
      <c r="K51" s="45"/>
      <c r="L51" s="19">
        <f t="shared" si="1"/>
        <v>0</v>
      </c>
      <c r="M51" s="45"/>
      <c r="N51" s="45"/>
      <c r="O51" s="45"/>
      <c r="P51" s="19">
        <f t="shared" si="2"/>
        <v>0</v>
      </c>
      <c r="Q51" s="45"/>
      <c r="R51" s="45"/>
      <c r="S51" s="45"/>
      <c r="T51" s="19">
        <f t="shared" si="3"/>
        <v>0</v>
      </c>
    </row>
    <row r="52" spans="1:20" ht="17.25" customHeight="1" x14ac:dyDescent="0.25">
      <c r="A52" s="88" t="s">
        <v>105</v>
      </c>
      <c r="B52" s="90"/>
      <c r="C52" s="20" t="s">
        <v>106</v>
      </c>
      <c r="D52" s="45"/>
      <c r="E52" s="45"/>
      <c r="F52" s="45"/>
      <c r="G52" s="45"/>
      <c r="H52" s="22">
        <f t="shared" si="4"/>
        <v>0</v>
      </c>
      <c r="I52" s="45"/>
      <c r="J52" s="45"/>
      <c r="K52" s="45"/>
      <c r="L52" s="19">
        <f t="shared" si="1"/>
        <v>0</v>
      </c>
      <c r="M52" s="45"/>
      <c r="N52" s="45"/>
      <c r="O52" s="45"/>
      <c r="P52" s="19">
        <f t="shared" si="2"/>
        <v>0</v>
      </c>
      <c r="Q52" s="45"/>
      <c r="R52" s="45"/>
      <c r="S52" s="45"/>
      <c r="T52" s="19">
        <f t="shared" si="3"/>
        <v>0</v>
      </c>
    </row>
    <row r="53" spans="1:20" ht="24" x14ac:dyDescent="0.25">
      <c r="A53" s="88" t="s">
        <v>107</v>
      </c>
      <c r="B53" s="90"/>
      <c r="C53" s="20" t="s">
        <v>108</v>
      </c>
      <c r="D53" s="45"/>
      <c r="E53" s="45"/>
      <c r="F53" s="45"/>
      <c r="G53" s="45"/>
      <c r="H53" s="22">
        <f t="shared" si="4"/>
        <v>0</v>
      </c>
      <c r="I53" s="45"/>
      <c r="J53" s="45"/>
      <c r="K53" s="45"/>
      <c r="L53" s="19">
        <f t="shared" si="1"/>
        <v>0</v>
      </c>
      <c r="M53" s="45"/>
      <c r="N53" s="45"/>
      <c r="O53" s="45"/>
      <c r="P53" s="19">
        <f t="shared" si="2"/>
        <v>0</v>
      </c>
      <c r="Q53" s="45"/>
      <c r="R53" s="45"/>
      <c r="S53" s="45"/>
      <c r="T53" s="19">
        <f t="shared" si="3"/>
        <v>0</v>
      </c>
    </row>
    <row r="54" spans="1:20" ht="17.25" customHeight="1" x14ac:dyDescent="0.25">
      <c r="A54" s="92" t="s">
        <v>109</v>
      </c>
      <c r="B54" s="92"/>
      <c r="C54" s="24" t="s">
        <v>34</v>
      </c>
      <c r="D54" s="22">
        <f t="shared" ref="D54:G54" si="36">D55+D56</f>
        <v>0</v>
      </c>
      <c r="E54" s="22">
        <f t="shared" si="36"/>
        <v>0</v>
      </c>
      <c r="F54" s="22">
        <f t="shared" si="36"/>
        <v>0</v>
      </c>
      <c r="G54" s="22">
        <f t="shared" si="36"/>
        <v>0</v>
      </c>
      <c r="H54" s="22">
        <f t="shared" si="4"/>
        <v>0</v>
      </c>
      <c r="I54" s="22">
        <f t="shared" ref="I54:K54" si="37">I55+I56</f>
        <v>0</v>
      </c>
      <c r="J54" s="22">
        <f>J55+J56</f>
        <v>0</v>
      </c>
      <c r="K54" s="22">
        <f t="shared" si="37"/>
        <v>0</v>
      </c>
      <c r="L54" s="19">
        <f t="shared" si="1"/>
        <v>0</v>
      </c>
      <c r="M54" s="19">
        <f>M55+M56</f>
        <v>0</v>
      </c>
      <c r="N54" s="19">
        <f t="shared" ref="N54:O54" si="38">N55+N56</f>
        <v>0</v>
      </c>
      <c r="O54" s="19">
        <f t="shared" si="38"/>
        <v>0</v>
      </c>
      <c r="P54" s="19">
        <f t="shared" si="2"/>
        <v>0</v>
      </c>
      <c r="Q54" s="19">
        <f>Q55+Q56</f>
        <v>0</v>
      </c>
      <c r="R54" s="19">
        <f t="shared" ref="R54:S54" si="39">R55+R56</f>
        <v>0</v>
      </c>
      <c r="S54" s="19">
        <f t="shared" si="39"/>
        <v>0</v>
      </c>
      <c r="T54" s="19">
        <f t="shared" si="3"/>
        <v>0</v>
      </c>
    </row>
    <row r="55" spans="1:20" ht="17.25" customHeight="1" x14ac:dyDescent="0.25">
      <c r="A55" s="88" t="s">
        <v>110</v>
      </c>
      <c r="B55" s="90"/>
      <c r="C55" s="20" t="s">
        <v>111</v>
      </c>
      <c r="D55" s="45"/>
      <c r="E55" s="45"/>
      <c r="F55" s="45"/>
      <c r="G55" s="45"/>
      <c r="H55" s="22">
        <f t="shared" si="4"/>
        <v>0</v>
      </c>
      <c r="I55" s="45"/>
      <c r="J55" s="45"/>
      <c r="K55" s="45"/>
      <c r="L55" s="19">
        <f t="shared" si="1"/>
        <v>0</v>
      </c>
      <c r="M55" s="45"/>
      <c r="N55" s="45"/>
      <c r="O55" s="45"/>
      <c r="P55" s="19">
        <f t="shared" si="2"/>
        <v>0</v>
      </c>
      <c r="Q55" s="45"/>
      <c r="R55" s="45"/>
      <c r="S55" s="45"/>
      <c r="T55" s="19">
        <f t="shared" si="3"/>
        <v>0</v>
      </c>
    </row>
    <row r="56" spans="1:20" ht="17.25" customHeight="1" x14ac:dyDescent="0.25">
      <c r="A56" s="88" t="s">
        <v>112</v>
      </c>
      <c r="B56" s="90"/>
      <c r="C56" s="20" t="s">
        <v>113</v>
      </c>
      <c r="D56" s="45"/>
      <c r="E56" s="45"/>
      <c r="F56" s="45"/>
      <c r="G56" s="45"/>
      <c r="H56" s="22">
        <f t="shared" si="4"/>
        <v>0</v>
      </c>
      <c r="I56" s="45"/>
      <c r="J56" s="45"/>
      <c r="K56" s="45"/>
      <c r="L56" s="19">
        <f t="shared" si="1"/>
        <v>0</v>
      </c>
      <c r="M56" s="45"/>
      <c r="N56" s="45"/>
      <c r="O56" s="45"/>
      <c r="P56" s="19">
        <f t="shared" si="2"/>
        <v>0</v>
      </c>
      <c r="Q56" s="45"/>
      <c r="R56" s="45"/>
      <c r="S56" s="45"/>
      <c r="T56" s="19">
        <f t="shared" si="3"/>
        <v>0</v>
      </c>
    </row>
    <row r="57" spans="1:20" s="43" customFormat="1" ht="25.9" customHeight="1" x14ac:dyDescent="0.25">
      <c r="A57" s="86" t="s">
        <v>135</v>
      </c>
      <c r="B57" s="87"/>
      <c r="C57" s="24" t="s">
        <v>138</v>
      </c>
      <c r="D57" s="42">
        <f>D58</f>
        <v>0</v>
      </c>
      <c r="E57" s="42">
        <f t="shared" ref="E57:S57" si="40">E58</f>
        <v>0</v>
      </c>
      <c r="F57" s="42">
        <f t="shared" si="40"/>
        <v>0</v>
      </c>
      <c r="G57" s="42">
        <f t="shared" si="40"/>
        <v>0</v>
      </c>
      <c r="H57" s="22">
        <f t="shared" si="4"/>
        <v>0</v>
      </c>
      <c r="I57" s="42">
        <f t="shared" si="40"/>
        <v>0</v>
      </c>
      <c r="J57" s="42">
        <f t="shared" si="40"/>
        <v>0</v>
      </c>
      <c r="K57" s="42">
        <f t="shared" si="40"/>
        <v>0</v>
      </c>
      <c r="L57" s="19">
        <f t="shared" si="1"/>
        <v>0</v>
      </c>
      <c r="M57" s="42">
        <f t="shared" si="40"/>
        <v>0</v>
      </c>
      <c r="N57" s="42">
        <f t="shared" si="40"/>
        <v>0</v>
      </c>
      <c r="O57" s="42">
        <f t="shared" si="40"/>
        <v>0</v>
      </c>
      <c r="P57" s="19">
        <f t="shared" si="2"/>
        <v>0</v>
      </c>
      <c r="Q57" s="42">
        <f t="shared" si="40"/>
        <v>0</v>
      </c>
      <c r="R57" s="42">
        <f t="shared" si="40"/>
        <v>0</v>
      </c>
      <c r="S57" s="42">
        <f t="shared" si="40"/>
        <v>0</v>
      </c>
      <c r="T57" s="19">
        <f t="shared" si="3"/>
        <v>0</v>
      </c>
    </row>
    <row r="58" spans="1:20" ht="37.9" customHeight="1" x14ac:dyDescent="0.25">
      <c r="A58" s="88" t="s">
        <v>136</v>
      </c>
      <c r="B58" s="89"/>
      <c r="C58" s="20" t="s">
        <v>137</v>
      </c>
      <c r="D58" s="45"/>
      <c r="E58" s="37"/>
      <c r="F58" s="37"/>
      <c r="G58" s="37"/>
      <c r="H58" s="22">
        <f t="shared" si="4"/>
        <v>0</v>
      </c>
      <c r="I58" s="37"/>
      <c r="J58" s="37"/>
      <c r="K58" s="37"/>
      <c r="L58" s="19">
        <f t="shared" si="1"/>
        <v>0</v>
      </c>
      <c r="M58" s="37"/>
      <c r="N58" s="37"/>
      <c r="O58" s="37"/>
      <c r="P58" s="19">
        <f t="shared" si="2"/>
        <v>0</v>
      </c>
      <c r="Q58" s="37"/>
      <c r="R58" s="45"/>
      <c r="S58" s="41"/>
      <c r="T58" s="19">
        <f t="shared" si="3"/>
        <v>0</v>
      </c>
    </row>
    <row r="59" spans="1:20" ht="17.25" customHeight="1" x14ac:dyDescent="0.25">
      <c r="A59" s="92" t="s">
        <v>114</v>
      </c>
      <c r="B59" s="92"/>
      <c r="C59" s="24" t="s">
        <v>30</v>
      </c>
      <c r="D59" s="22">
        <f>D60+D61</f>
        <v>0</v>
      </c>
      <c r="E59" s="22">
        <f t="shared" ref="E59:G59" si="41">E60+E61</f>
        <v>0</v>
      </c>
      <c r="F59" s="22">
        <f t="shared" si="41"/>
        <v>0</v>
      </c>
      <c r="G59" s="22">
        <f t="shared" si="41"/>
        <v>0</v>
      </c>
      <c r="H59" s="22">
        <f t="shared" si="4"/>
        <v>0</v>
      </c>
      <c r="I59" s="22">
        <f t="shared" ref="I59:K59" si="42">I60+I61</f>
        <v>0</v>
      </c>
      <c r="J59" s="22">
        <f t="shared" si="42"/>
        <v>0</v>
      </c>
      <c r="K59" s="22">
        <f t="shared" si="42"/>
        <v>0</v>
      </c>
      <c r="L59" s="19">
        <f t="shared" si="1"/>
        <v>0</v>
      </c>
      <c r="M59" s="19">
        <f>M60+M61</f>
        <v>0</v>
      </c>
      <c r="N59" s="19">
        <f t="shared" ref="N59:O59" si="43">N60+N61</f>
        <v>0</v>
      </c>
      <c r="O59" s="19">
        <f t="shared" si="43"/>
        <v>0</v>
      </c>
      <c r="P59" s="19">
        <f t="shared" si="2"/>
        <v>0</v>
      </c>
      <c r="Q59" s="19">
        <f>Q60+Q61</f>
        <v>0</v>
      </c>
      <c r="R59" s="19">
        <f t="shared" ref="R59:S59" si="44">R60+R61</f>
        <v>0</v>
      </c>
      <c r="S59" s="19">
        <f t="shared" si="44"/>
        <v>0</v>
      </c>
      <c r="T59" s="19">
        <f t="shared" si="3"/>
        <v>0</v>
      </c>
    </row>
    <row r="60" spans="1:20" ht="24" x14ac:dyDescent="0.25">
      <c r="A60" s="88" t="s">
        <v>115</v>
      </c>
      <c r="B60" s="90"/>
      <c r="C60" s="20" t="s">
        <v>116</v>
      </c>
      <c r="D60" s="45"/>
      <c r="E60" s="45"/>
      <c r="F60" s="45"/>
      <c r="G60" s="45"/>
      <c r="H60" s="22">
        <f t="shared" si="4"/>
        <v>0</v>
      </c>
      <c r="I60" s="45"/>
      <c r="J60" s="45"/>
      <c r="K60" s="45"/>
      <c r="L60" s="19">
        <f t="shared" si="1"/>
        <v>0</v>
      </c>
      <c r="M60" s="45"/>
      <c r="N60" s="45"/>
      <c r="O60" s="45"/>
      <c r="P60" s="19">
        <f t="shared" si="2"/>
        <v>0</v>
      </c>
      <c r="Q60" s="45"/>
      <c r="R60" s="45"/>
      <c r="S60" s="45"/>
      <c r="T60" s="19">
        <f t="shared" si="3"/>
        <v>0</v>
      </c>
    </row>
    <row r="61" spans="1:20" x14ac:dyDescent="0.25">
      <c r="A61" s="88" t="s">
        <v>117</v>
      </c>
      <c r="B61" s="90"/>
      <c r="C61" s="20" t="s">
        <v>118</v>
      </c>
      <c r="D61" s="45"/>
      <c r="E61" s="45"/>
      <c r="F61" s="45"/>
      <c r="G61" s="45"/>
      <c r="H61" s="22">
        <f t="shared" si="4"/>
        <v>0</v>
      </c>
      <c r="I61" s="45"/>
      <c r="J61" s="45"/>
      <c r="K61" s="45"/>
      <c r="L61" s="19">
        <f t="shared" si="1"/>
        <v>0</v>
      </c>
      <c r="M61" s="45"/>
      <c r="N61" s="45"/>
      <c r="O61" s="45"/>
      <c r="P61" s="19">
        <f t="shared" si="2"/>
        <v>0</v>
      </c>
      <c r="Q61" s="45"/>
      <c r="R61" s="45"/>
      <c r="S61" s="45"/>
      <c r="T61" s="19">
        <f t="shared" si="3"/>
        <v>0</v>
      </c>
    </row>
    <row r="62" spans="1:20" x14ac:dyDescent="0.25">
      <c r="A62" s="25" t="s">
        <v>119</v>
      </c>
      <c r="B62" s="25"/>
      <c r="C62" s="25"/>
      <c r="D62" s="26">
        <f>D9+D18+D20+D24+D30+D35+D37+D43+D46+D48+D54+D59+D57</f>
        <v>0</v>
      </c>
      <c r="E62" s="26">
        <f t="shared" ref="E62:S62" si="45">E9+E18+E20+E24+E30+E35+E37+E43+E46+E48+E54+E59+E57</f>
        <v>0</v>
      </c>
      <c r="F62" s="26">
        <f t="shared" si="45"/>
        <v>0</v>
      </c>
      <c r="G62" s="26">
        <f t="shared" si="45"/>
        <v>0</v>
      </c>
      <c r="H62" s="26">
        <f t="shared" si="45"/>
        <v>0</v>
      </c>
      <c r="I62" s="26">
        <f t="shared" si="45"/>
        <v>0</v>
      </c>
      <c r="J62" s="26">
        <f t="shared" si="45"/>
        <v>0</v>
      </c>
      <c r="K62" s="26">
        <f>K9+K18+K20+K24+K30+K35+K37+K43+K46+K48+K54+K59+K57</f>
        <v>0</v>
      </c>
      <c r="L62" s="26">
        <f t="shared" si="45"/>
        <v>0</v>
      </c>
      <c r="M62" s="26">
        <f t="shared" si="45"/>
        <v>0</v>
      </c>
      <c r="N62" s="26">
        <f t="shared" si="45"/>
        <v>0</v>
      </c>
      <c r="O62" s="26">
        <f t="shared" si="45"/>
        <v>1</v>
      </c>
      <c r="P62" s="26">
        <f t="shared" si="45"/>
        <v>1</v>
      </c>
      <c r="Q62" s="26">
        <f t="shared" si="45"/>
        <v>0</v>
      </c>
      <c r="R62" s="26">
        <f t="shared" si="45"/>
        <v>0</v>
      </c>
      <c r="S62" s="26">
        <f t="shared" si="45"/>
        <v>0</v>
      </c>
      <c r="T62" s="19">
        <f t="shared" si="3"/>
        <v>1</v>
      </c>
    </row>
  </sheetData>
  <mergeCells count="62">
    <mergeCell ref="B2:H2"/>
    <mergeCell ref="A3:J3"/>
    <mergeCell ref="A4:I4"/>
    <mergeCell ref="A5:I5"/>
    <mergeCell ref="A6:I6"/>
    <mergeCell ref="A21:B21"/>
    <mergeCell ref="A9:B9"/>
    <mergeCell ref="A10:B10"/>
    <mergeCell ref="A11:B11"/>
    <mergeCell ref="A12:B12"/>
    <mergeCell ref="A14:B14"/>
    <mergeCell ref="A20:B20"/>
    <mergeCell ref="A13:B13"/>
    <mergeCell ref="A16:B16"/>
    <mergeCell ref="A17:B17"/>
    <mergeCell ref="A18:B18"/>
    <mergeCell ref="A19:B19"/>
    <mergeCell ref="A15:B15"/>
    <mergeCell ref="A60:B60"/>
    <mergeCell ref="A61:B61"/>
    <mergeCell ref="A7:B8"/>
    <mergeCell ref="C7:C8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E7:T7"/>
    <mergeCell ref="A59:B59"/>
    <mergeCell ref="A38:B38"/>
    <mergeCell ref="A39:B39"/>
    <mergeCell ref="A41:B41"/>
    <mergeCell ref="A42:B42"/>
    <mergeCell ref="A43:B43"/>
    <mergeCell ref="A44:B44"/>
    <mergeCell ref="D7:D8"/>
    <mergeCell ref="A37:B37"/>
    <mergeCell ref="A24:B24"/>
    <mergeCell ref="A25:B25"/>
    <mergeCell ref="A27:B27"/>
    <mergeCell ref="A28:B28"/>
    <mergeCell ref="A29:B29"/>
    <mergeCell ref="A30:B30"/>
    <mergeCell ref="A57:B57"/>
    <mergeCell ref="A58:B58"/>
    <mergeCell ref="A23:B23"/>
    <mergeCell ref="A22:B22"/>
    <mergeCell ref="A33:B33"/>
    <mergeCell ref="A26:B26"/>
    <mergeCell ref="A31:B31"/>
    <mergeCell ref="A32:B32"/>
    <mergeCell ref="A34:B34"/>
    <mergeCell ref="A35:B35"/>
    <mergeCell ref="A36:B36"/>
    <mergeCell ref="A40:B40"/>
  </mergeCells>
  <pageMargins left="0.66" right="0.43" top="0.47244094488188981" bottom="0.3937007874015748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2024-03-19T01:14:53Z</dcterms:modified>
</cp:coreProperties>
</file>