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1985"/>
  </bookViews>
  <sheets>
    <sheet name="Целевые" sheetId="1" r:id="rId1"/>
    <sheet name="Уровни бюджета" sheetId="5" r:id="rId2"/>
    <sheet name="ГРБС" sheetId="4" r:id="rId3"/>
  </sheets>
  <calcPr calcId="152511"/>
</workbook>
</file>

<file path=xl/calcChain.xml><?xml version="1.0" encoding="utf-8"?>
<calcChain xmlns="http://schemas.openxmlformats.org/spreadsheetml/2006/main">
  <c r="I11" i="5" l="1"/>
  <c r="I12" i="5"/>
  <c r="I20" i="5"/>
  <c r="I16" i="5"/>
  <c r="I48" i="5"/>
  <c r="I19" i="5"/>
  <c r="I40" i="5"/>
  <c r="N15" i="4"/>
  <c r="M15" i="4"/>
  <c r="M13" i="4" s="1"/>
  <c r="N13" i="4"/>
  <c r="N12" i="4" s="1"/>
  <c r="N10" i="4" s="1"/>
  <c r="J8" i="5"/>
  <c r="J12" i="5"/>
  <c r="J11" i="5"/>
  <c r="J20" i="5"/>
  <c r="J16" i="5" s="1"/>
  <c r="J19" i="5"/>
  <c r="I8" i="5" l="1"/>
  <c r="L8" i="5" l="1"/>
  <c r="K8" i="5"/>
  <c r="H8" i="5"/>
  <c r="G8" i="5"/>
  <c r="I32" i="5" l="1"/>
  <c r="H32" i="5"/>
  <c r="G32" i="5"/>
  <c r="L24" i="5"/>
  <c r="K24" i="5"/>
  <c r="I24" i="5"/>
  <c r="H24" i="5"/>
  <c r="G24" i="5"/>
  <c r="H20" i="5"/>
  <c r="G20" i="5"/>
  <c r="H19" i="5"/>
  <c r="H16" i="5" s="1"/>
  <c r="G19" i="5"/>
  <c r="G16" i="5"/>
  <c r="L15" i="4"/>
  <c r="L12" i="4" s="1"/>
  <c r="K15" i="4"/>
  <c r="K13" i="4" s="1"/>
  <c r="K12" i="4" l="1"/>
  <c r="K10" i="4" s="1"/>
  <c r="L13" i="4"/>
  <c r="M12" i="4"/>
  <c r="M10" i="4" s="1"/>
</calcChain>
</file>

<file path=xl/sharedStrings.xml><?xml version="1.0" encoding="utf-8"?>
<sst xmlns="http://schemas.openxmlformats.org/spreadsheetml/2006/main" count="211" uniqueCount="100">
  <si>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</si>
  <si>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</si>
  <si>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</si>
  <si>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</si>
  <si>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</si>
  <si>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</si>
  <si>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</si>
  <si>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</si>
  <si>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</si>
  <si>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</si>
  <si>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Цель: Обеспечение благоприятных условий для  развития малого и среднего предпринимательства на территории Емельяновского района</t>
  </si>
  <si>
    <t>Целевой показатели:</t>
  </si>
  <si>
    <t>Количество субъектов малого и среднего предпринимательства на 10 тыс. человек насе-ления</t>
  </si>
  <si>
    <t>единиц</t>
  </si>
  <si>
    <t>1.1.</t>
  </si>
  <si>
    <t xml:space="preserve">Задача 1: Создание благоприятных экономических, пра-вовых и организационных условий для устойчивого развития малого и среднего предпринимательства района </t>
  </si>
  <si>
    <t>1.1.1.</t>
  </si>
  <si>
    <t>Подпрограмма: Развитие субъектов малого и среднего предпринимательства</t>
  </si>
  <si>
    <t>Показатели:</t>
  </si>
  <si>
    <t>Количество граждан  получивших консультацию в Центре содействия малому и среднему предпринимательству в Емельяновском районе</t>
  </si>
  <si>
    <t>человек</t>
  </si>
  <si>
    <t xml:space="preserve">Количество проведенных круглых столов, семинаров, встреч  направленных на решение проблем предпринимателей </t>
  </si>
  <si>
    <t>Количество субъектов малого и среднего предпринимательства, получивших муниципальную поддержку</t>
  </si>
  <si>
    <t>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</t>
  </si>
  <si>
    <t xml:space="preserve">Количество сохраненных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 </t>
  </si>
  <si>
    <t>Объем привлеченных инвестиций в секторе малого и среднего предпринимательства при реализации программы</t>
  </si>
  <si>
    <t>тыс.руб.</t>
  </si>
  <si>
    <t xml:space="preserve">Согласовано </t>
  </si>
  <si>
    <t>финансовым и экономическим</t>
  </si>
  <si>
    <t xml:space="preserve"> </t>
  </si>
  <si>
    <t>И.Е. Белунова</t>
  </si>
  <si>
    <t>Николаева Ольга Викторовна, (8391)2263236</t>
  </si>
  <si>
    <t>тыс.рублей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</si>
  <si>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</si>
  <si>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</si>
  <si>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</si>
  <si>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</si>
  <si>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Год предшествующий отчетному году</t>
  </si>
  <si>
    <t>Примечание</t>
  </si>
  <si>
    <t>Муниципальная программа Емельяновсого района</t>
  </si>
  <si>
    <t>Развитие субъектов малого и среднего пред-принимательства Емельяновского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</si>
  <si>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</si>
  <si>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</si>
  <si>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</si>
  <si>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</si>
  <si>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</si>
  <si>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</si>
  <si>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</si>
  <si>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</si>
  <si>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Подпрограмма 1</t>
  </si>
  <si>
    <t>Развитие субъектов малого и среднего предпринимательства</t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</si>
  <si>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  </r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</si>
  <si>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Предоставление субсидий субъектам малого и среднего предпринимательства</t>
    </r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</si>
  <si>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</si>
  <si>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</si>
  <si>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</si>
  <si>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</si>
  <si>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</si>
  <si>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Рз Пр</t>
  </si>
  <si>
    <t>ЦСР</t>
  </si>
  <si>
    <t>ВР</t>
  </si>
  <si>
    <t xml:space="preserve">плановый период </t>
  </si>
  <si>
    <t xml:space="preserve">         </t>
  </si>
  <si>
    <t xml:space="preserve">план </t>
  </si>
  <si>
    <t>Муниципальная программа Емельяновского района</t>
  </si>
  <si>
    <t>Развитие субъектов малого и среднего предпринимательства Емельяновского района</t>
  </si>
  <si>
    <t>всего расходные обязательства</t>
  </si>
  <si>
    <t>х</t>
  </si>
  <si>
    <t>в том числе по ГРБС:</t>
  </si>
  <si>
    <t>Администрация Емельновского района</t>
  </si>
  <si>
    <t>009</t>
  </si>
  <si>
    <t xml:space="preserve">Подпрограмма </t>
  </si>
  <si>
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</si>
  <si>
    <t>0412</t>
  </si>
  <si>
    <t>0710080150</t>
  </si>
  <si>
    <t>Предоставление субсидий субъектам малого и среднего предпринимательства</t>
  </si>
  <si>
    <t>07100S6070</t>
  </si>
  <si>
    <t xml:space="preserve">И.о. Главы района </t>
  </si>
  <si>
    <t>2023 год</t>
  </si>
  <si>
    <t>Год, предшествующий отчетному году 2021  год</t>
  </si>
  <si>
    <t>А.А. Клименко</t>
  </si>
  <si>
    <t>Заместитель Главы района по</t>
  </si>
  <si>
    <t xml:space="preserve">вопросам - руководитель управления </t>
  </si>
  <si>
    <t>Год, предшествующий отчетному году реализации программы 2021 год</t>
  </si>
  <si>
    <t>январь-июнь 2022 года</t>
  </si>
  <si>
    <t>значение на конец года 2022</t>
  </si>
  <si>
    <t>2024 год</t>
  </si>
  <si>
    <t>Отчетный год реализации муниципальной программы Емельяновского района 2022 год</t>
  </si>
  <si>
    <r>
      <t xml:space="preserve">
Информация
о целевых показателях муниципальной  программы Емельяновского района и показателях результативности подпрограмм  и отдельных  мероприятий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                                                                                                                                                             за январь - декабрь 2022 года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</si>
  <si>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Информация об использовании бюджетных ассигнований районного бюджетаи иных средств на реализацию программы с указанием плановыхи фактических значений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    за январь - декабрь 2022 года</t>
    </r>
  </si>
  <si>
    <t>Отчетный год реализации муниципальной  программы Емельяновского района 2022 год</t>
  </si>
  <si>
    <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Предоставление грантовой поддержки субъектам малого и среднего предпринимательства, пострадавшим в результате пожаров, возникших на территории Красноярского края 7 мая 2022 в муниципальных образованиях</t>
    </r>
  </si>
  <si>
    <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Реализация муниципальной программы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  </r>
  </si>
  <si>
    <t>Реализация муниципальной программы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</si>
  <si>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07100S6680</t>
  </si>
  <si>
    <r>
      <t xml:space="preserve">Информация 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за январь - декабрь 2022 года</t>
    </r>
  </si>
  <si>
    <t>Предоставление грантовой поддержки субъектам малого и среднего предпринимательства, пострадавшим в результате пожаров, возникших на территории Красноярского края 7 мая 2022 в муниципальных образованиях</t>
  </si>
  <si>
    <t>07100S7860</t>
  </si>
  <si>
    <t>Количество  публикации на официальном сайте района в сети Интернет и в районной газете «Емельяновские веси»</t>
  </si>
  <si>
    <t>Николаева Ольга Викторовна, (839133) 2-44-31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</si>
</sst>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"/>
    <numFmt numFmtId="165" formatCode="0.00000"/>
    <numFmt numFmtId="166" formatCode="0.000"/>
    <numFmt numFmtId="167" formatCode="0.0000"/>
    <numFmt numFmtId="168" formatCode="_-* #,##0.000\ _₽_-;\-* #,##0.000\ _₽_-;_-* &quot;-&quot;??\ _₽_-;_-@_-"/>
    <numFmt numFmtId="169" formatCode="#,##0.00000_ ;\-#,##0.000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2" borderId="1" xfId="0" applyNumberFormat="1" applyFont="1" applyFill="1" applyBorder="1"/>
    <xf numFmtId="49" fontId="1" fillId="0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2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justify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/>
    <xf numFmtId="0" fontId="8" fillId="0" borderId="0" xfId="0" applyFont="1"/>
    <xf numFmtId="0" fontId="8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4" fillId="2" borderId="0" xfId="0" applyFont="1" applyFill="1"/>
    <xf numFmtId="0" fontId="1" fillId="2" borderId="0" xfId="0" applyFont="1" applyFill="1"/>
    <xf numFmtId="0" fontId="1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/>
    <xf numFmtId="2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justify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165" fontId="6" fillId="0" borderId="1" xfId="0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top" wrapText="1"/>
    </xf>
    <xf numFmtId="166" fontId="6" fillId="0" borderId="1" xfId="0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167" fontId="6" fillId="0" borderId="1" xfId="0" applyNumberFormat="1" applyFont="1" applyFill="1" applyBorder="1" applyAlignment="1">
      <alignment vertical="top" wrapText="1"/>
    </xf>
    <xf numFmtId="167" fontId="6" fillId="0" borderId="1" xfId="0" applyNumberFormat="1" applyFont="1" applyBorder="1" applyAlignment="1">
      <alignment vertical="top" wrapText="1"/>
    </xf>
    <xf numFmtId="168" fontId="6" fillId="0" borderId="1" xfId="1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Border="1" applyAlignment="1"/>
    <xf numFmtId="0" fontId="8" fillId="0" borderId="0" xfId="0" applyFont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vertical="top" wrapText="1"/>
    </xf>
    <xf numFmtId="166" fontId="1" fillId="0" borderId="1" xfId="0" applyNumberFormat="1" applyFont="1" applyBorder="1"/>
    <xf numFmtId="165" fontId="1" fillId="2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169" fontId="6" fillId="0" borderId="1" xfId="1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wrapText="1"/>
    </xf>
    <xf numFmtId="166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2" fontId="6" fillId="0" borderId="1" xfId="0" applyNumberFormat="1" applyFont="1" applyFill="1" applyBorder="1"/>
    <xf numFmtId="166" fontId="6" fillId="0" borderId="1" xfId="0" applyNumberFormat="1" applyFont="1" applyFill="1" applyBorder="1"/>
    <xf numFmtId="2" fontId="6" fillId="0" borderId="1" xfId="0" applyNumberFormat="1" applyFont="1" applyBorder="1"/>
    <xf numFmtId="167" fontId="6" fillId="0" borderId="1" xfId="0" applyNumberFormat="1" applyFont="1" applyBorder="1"/>
    <xf numFmtId="2" fontId="6" fillId="0" borderId="1" xfId="0" applyNumberFormat="1" applyFont="1" applyFill="1" applyBorder="1" applyAlignment="1"/>
    <xf numFmtId="166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/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1" fillId="0" borderId="1" xfId="0" applyFont="1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0" fillId="0" borderId="6" xfId="0" applyBorder="1" applyAlignment="1">
      <alignment horizontal="justify"/>
    </xf>
    <xf numFmtId="0" fontId="0" fillId="0" borderId="7" xfId="0" applyBorder="1" applyAlignment="1">
      <alignment horizontal="justify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1" fontId="1" fillId="0" borderId="5" xfId="0" applyNumberFormat="1" applyFont="1" applyBorder="1" applyAlignment="1">
      <alignment horizontal="justify" vertical="top" wrapText="1"/>
    </xf>
    <xf numFmtId="1" fontId="1" fillId="0" borderId="6" xfId="0" applyNumberFormat="1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0" fillId="0" borderId="0" xfId="0" applyFont="1" applyAlignment="1">
      <alignment horizontal="justify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workbookViewId="0">
      <selection activeCell="J22" sqref="J22"/>
    </sheetView>
  </sheetViews>
  <sheetFormatPr defaultColWidth="9.140625" defaultRowHeight="15" x14ac:dyDescent="0.25"/>
  <cols>
    <col min="1" max="1" width="9.140625" style="1"/>
    <col min="2" max="2" width="24.42578125" style="1" customWidth="1"/>
    <col min="3" max="3" width="12.140625" style="1" customWidth="1"/>
    <col min="4" max="9" width="9.140625" style="1"/>
    <col min="10" max="10" width="9.140625" style="24"/>
    <col min="11" max="12" width="9.140625" style="1"/>
    <col min="13" max="13" width="55.140625" style="1" customWidth="1"/>
    <col min="14" max="16384" width="9.140625" style="1"/>
  </cols>
  <sheetData>
    <row r="1" spans="1:13" x14ac:dyDescent="0.25">
      <c r="A1" s="84" t="s">
        <v>88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49.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62.25" customHeight="1" x14ac:dyDescent="0.25">
      <c r="A5" s="86" t="s">
        <v>0</v>
      </c>
      <c r="B5" s="86" t="s">
        <v>1</v>
      </c>
      <c r="C5" s="86" t="s">
        <v>2</v>
      </c>
      <c r="D5" s="86" t="s">
        <v>3</v>
      </c>
      <c r="E5" s="86" t="s">
        <v>79</v>
      </c>
      <c r="F5" s="86"/>
      <c r="G5" s="86" t="s">
        <v>87</v>
      </c>
      <c r="H5" s="86"/>
      <c r="I5" s="86"/>
      <c r="J5" s="86"/>
      <c r="K5" s="86" t="s">
        <v>4</v>
      </c>
      <c r="L5" s="86"/>
      <c r="M5" s="86" t="s">
        <v>5</v>
      </c>
    </row>
    <row r="6" spans="1:13" ht="30" customHeight="1" x14ac:dyDescent="0.25">
      <c r="A6" s="86"/>
      <c r="B6" s="86"/>
      <c r="C6" s="86"/>
      <c r="D6" s="86"/>
      <c r="E6" s="86"/>
      <c r="F6" s="86"/>
      <c r="G6" s="86" t="s">
        <v>6</v>
      </c>
      <c r="H6" s="86"/>
      <c r="I6" s="86" t="s">
        <v>7</v>
      </c>
      <c r="J6" s="86"/>
      <c r="K6" s="86" t="s">
        <v>78</v>
      </c>
      <c r="L6" s="86" t="s">
        <v>86</v>
      </c>
      <c r="M6" s="86"/>
    </row>
    <row r="7" spans="1:13" x14ac:dyDescent="0.25">
      <c r="A7" s="86"/>
      <c r="B7" s="86"/>
      <c r="C7" s="86"/>
      <c r="D7" s="86"/>
      <c r="E7" s="2" t="s">
        <v>8</v>
      </c>
      <c r="F7" s="2" t="s">
        <v>9</v>
      </c>
      <c r="G7" s="2" t="s">
        <v>8</v>
      </c>
      <c r="H7" s="2" t="s">
        <v>9</v>
      </c>
      <c r="I7" s="2" t="s">
        <v>8</v>
      </c>
      <c r="J7" s="66" t="s">
        <v>9</v>
      </c>
      <c r="K7" s="86"/>
      <c r="L7" s="86"/>
      <c r="M7" s="86"/>
    </row>
    <row r="8" spans="1:13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67">
        <v>10</v>
      </c>
      <c r="K8" s="3">
        <v>11</v>
      </c>
      <c r="L8" s="3">
        <v>12</v>
      </c>
      <c r="M8" s="3">
        <v>13</v>
      </c>
    </row>
    <row r="9" spans="1:13" x14ac:dyDescent="0.25">
      <c r="A9" s="4">
        <v>1</v>
      </c>
      <c r="B9" s="81" t="s">
        <v>10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3" x14ac:dyDescent="0.25">
      <c r="A10" s="4"/>
      <c r="B10" s="4" t="s">
        <v>11</v>
      </c>
      <c r="C10" s="4"/>
      <c r="D10" s="4"/>
      <c r="E10" s="4"/>
      <c r="F10" s="4"/>
      <c r="G10" s="4"/>
      <c r="H10" s="4"/>
      <c r="I10" s="4"/>
      <c r="J10" s="9"/>
      <c r="K10" s="4"/>
      <c r="L10" s="4"/>
      <c r="M10" s="4"/>
    </row>
    <row r="11" spans="1:13" ht="91.5" customHeight="1" x14ac:dyDescent="0.25">
      <c r="A11" s="4"/>
      <c r="B11" s="5" t="s">
        <v>12</v>
      </c>
      <c r="C11" s="1" t="s">
        <v>13</v>
      </c>
      <c r="D11" s="4"/>
      <c r="E11" s="6">
        <v>371.73</v>
      </c>
      <c r="F11" s="32">
        <v>376.17</v>
      </c>
      <c r="G11" s="6">
        <v>351.8</v>
      </c>
      <c r="H11" s="7">
        <v>389.17482981902708</v>
      </c>
      <c r="I11" s="6">
        <v>351.8</v>
      </c>
      <c r="J11" s="68">
        <v>418.43</v>
      </c>
      <c r="K11" s="34">
        <v>347</v>
      </c>
      <c r="L11" s="34">
        <v>342.71</v>
      </c>
      <c r="M11" s="33"/>
    </row>
    <row r="12" spans="1:13" x14ac:dyDescent="0.25">
      <c r="A12" s="8" t="s">
        <v>14</v>
      </c>
      <c r="B12" s="81" t="s">
        <v>15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</row>
    <row r="13" spans="1:13" x14ac:dyDescent="0.25">
      <c r="A13" s="4" t="s">
        <v>16</v>
      </c>
      <c r="B13" s="81" t="s">
        <v>17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3"/>
    </row>
    <row r="14" spans="1:13" x14ac:dyDescent="0.25">
      <c r="A14" s="4"/>
      <c r="B14" s="4" t="s">
        <v>18</v>
      </c>
      <c r="C14" s="4"/>
      <c r="D14" s="4"/>
      <c r="E14" s="4"/>
      <c r="F14" s="4"/>
      <c r="G14" s="4"/>
      <c r="H14" s="4"/>
      <c r="I14" s="4"/>
      <c r="J14" s="9"/>
      <c r="K14" s="4"/>
      <c r="L14" s="4"/>
      <c r="M14" s="4"/>
    </row>
    <row r="15" spans="1:13" ht="105" x14ac:dyDescent="0.25">
      <c r="A15" s="4">
        <v>1</v>
      </c>
      <c r="B15" s="4" t="s">
        <v>19</v>
      </c>
      <c r="C15" s="4" t="s">
        <v>20</v>
      </c>
      <c r="D15" s="4">
        <v>0.14000000000000001</v>
      </c>
      <c r="E15" s="9">
        <v>42</v>
      </c>
      <c r="F15" s="9">
        <v>7</v>
      </c>
      <c r="G15" s="4">
        <v>42</v>
      </c>
      <c r="H15" s="9">
        <v>7</v>
      </c>
      <c r="I15" s="9">
        <v>42</v>
      </c>
      <c r="J15" s="9">
        <v>24</v>
      </c>
      <c r="K15" s="4">
        <v>42</v>
      </c>
      <c r="L15" s="4">
        <v>42</v>
      </c>
      <c r="M15" s="4"/>
    </row>
    <row r="16" spans="1:13" ht="75" x14ac:dyDescent="0.25">
      <c r="A16" s="4">
        <v>2</v>
      </c>
      <c r="B16" s="4" t="s">
        <v>98</v>
      </c>
      <c r="C16" s="10" t="s">
        <v>13</v>
      </c>
      <c r="D16" s="4">
        <v>0.15</v>
      </c>
      <c r="E16" s="9">
        <v>32</v>
      </c>
      <c r="F16" s="9">
        <v>73</v>
      </c>
      <c r="G16" s="4">
        <v>32</v>
      </c>
      <c r="H16" s="4">
        <v>68</v>
      </c>
      <c r="I16" s="4">
        <v>32</v>
      </c>
      <c r="J16" s="9">
        <v>39</v>
      </c>
      <c r="K16" s="4">
        <v>32</v>
      </c>
      <c r="L16" s="4">
        <v>32</v>
      </c>
      <c r="M16" s="4"/>
    </row>
    <row r="17" spans="1:13" ht="90" x14ac:dyDescent="0.25">
      <c r="A17" s="4">
        <v>3</v>
      </c>
      <c r="B17" s="4" t="s">
        <v>21</v>
      </c>
      <c r="C17" s="10" t="s">
        <v>13</v>
      </c>
      <c r="D17" s="4">
        <v>0.14000000000000001</v>
      </c>
      <c r="E17" s="9">
        <v>8</v>
      </c>
      <c r="F17" s="9">
        <v>1</v>
      </c>
      <c r="G17" s="4">
        <v>8</v>
      </c>
      <c r="H17" s="9">
        <v>2</v>
      </c>
      <c r="I17" s="4">
        <v>8</v>
      </c>
      <c r="J17" s="9">
        <v>6</v>
      </c>
      <c r="K17" s="4">
        <v>8</v>
      </c>
      <c r="L17" s="4">
        <v>8</v>
      </c>
      <c r="M17" s="4"/>
    </row>
    <row r="18" spans="1:13" ht="90" x14ac:dyDescent="0.25">
      <c r="A18" s="4">
        <v>4</v>
      </c>
      <c r="B18" s="4" t="s">
        <v>22</v>
      </c>
      <c r="C18" s="4" t="s">
        <v>20</v>
      </c>
      <c r="D18" s="4">
        <v>0.14000000000000001</v>
      </c>
      <c r="E18" s="9">
        <v>2</v>
      </c>
      <c r="F18" s="9">
        <v>0</v>
      </c>
      <c r="G18" s="4">
        <v>8</v>
      </c>
      <c r="H18" s="4">
        <v>2</v>
      </c>
      <c r="I18" s="4">
        <v>8</v>
      </c>
      <c r="J18" s="9">
        <v>7</v>
      </c>
      <c r="K18" s="4">
        <v>5</v>
      </c>
      <c r="L18" s="4">
        <v>5</v>
      </c>
      <c r="M18" s="4"/>
    </row>
    <row r="19" spans="1:13" ht="135" customHeight="1" x14ac:dyDescent="0.25">
      <c r="A19" s="4">
        <v>5</v>
      </c>
      <c r="B19" s="4" t="s">
        <v>23</v>
      </c>
      <c r="C19" s="10" t="s">
        <v>13</v>
      </c>
      <c r="D19" s="4">
        <v>0.14000000000000001</v>
      </c>
      <c r="E19" s="9">
        <v>2</v>
      </c>
      <c r="F19" s="9">
        <v>0</v>
      </c>
      <c r="G19" s="4">
        <v>5</v>
      </c>
      <c r="H19" s="4">
        <v>0</v>
      </c>
      <c r="I19" s="4">
        <v>5</v>
      </c>
      <c r="J19" s="9">
        <v>1</v>
      </c>
      <c r="K19" s="4">
        <v>5</v>
      </c>
      <c r="L19" s="4">
        <v>5</v>
      </c>
      <c r="M19" s="4"/>
    </row>
    <row r="20" spans="1:13" ht="135.75" customHeight="1" x14ac:dyDescent="0.25">
      <c r="A20" s="4">
        <v>6</v>
      </c>
      <c r="B20" s="4" t="s">
        <v>24</v>
      </c>
      <c r="C20" s="10" t="s">
        <v>13</v>
      </c>
      <c r="D20" s="4">
        <v>0.15</v>
      </c>
      <c r="E20" s="9">
        <v>10</v>
      </c>
      <c r="F20" s="9">
        <v>0</v>
      </c>
      <c r="G20" s="4">
        <v>10</v>
      </c>
      <c r="H20" s="4">
        <v>47</v>
      </c>
      <c r="I20" s="4">
        <v>60</v>
      </c>
      <c r="J20" s="9">
        <v>63</v>
      </c>
      <c r="K20" s="4">
        <v>5</v>
      </c>
      <c r="L20" s="4">
        <v>5</v>
      </c>
      <c r="M20" s="4"/>
    </row>
    <row r="21" spans="1:13" ht="90" x14ac:dyDescent="0.25">
      <c r="A21" s="4">
        <v>7</v>
      </c>
      <c r="B21" s="4" t="s">
        <v>25</v>
      </c>
      <c r="C21" s="4" t="s">
        <v>26</v>
      </c>
      <c r="D21" s="4">
        <v>0.14000000000000001</v>
      </c>
      <c r="E21" s="9">
        <v>3500.5</v>
      </c>
      <c r="F21" s="9">
        <v>0</v>
      </c>
      <c r="G21" s="11">
        <v>7600</v>
      </c>
      <c r="H21" s="11">
        <v>7617.55</v>
      </c>
      <c r="I21" s="11">
        <v>8400</v>
      </c>
      <c r="J21" s="69">
        <v>7827.65</v>
      </c>
      <c r="K21" s="11">
        <v>3500.5</v>
      </c>
      <c r="L21" s="11">
        <v>3500.5</v>
      </c>
      <c r="M21" s="4"/>
    </row>
    <row r="22" spans="1:13" x14ac:dyDescent="0.25">
      <c r="A22" s="12"/>
      <c r="G22" s="13"/>
      <c r="H22" s="13"/>
      <c r="I22" s="13"/>
      <c r="J22" s="70"/>
      <c r="K22" s="13"/>
      <c r="L22" s="13"/>
    </row>
    <row r="23" spans="1:13" s="14" customFormat="1" ht="18.75" x14ac:dyDescent="0.3">
      <c r="A23" s="14" t="s">
        <v>77</v>
      </c>
      <c r="I23" s="14" t="s">
        <v>80</v>
      </c>
      <c r="J23" s="23"/>
    </row>
    <row r="26" spans="1:13" ht="18.75" x14ac:dyDescent="0.3">
      <c r="A26" s="15" t="s">
        <v>27</v>
      </c>
      <c r="B26" s="14"/>
      <c r="C26" s="14"/>
      <c r="D26" s="14"/>
      <c r="E26" s="14"/>
      <c r="F26" s="14"/>
      <c r="G26" s="14"/>
      <c r="H26" s="14"/>
      <c r="I26" s="14"/>
      <c r="J26" s="23"/>
    </row>
    <row r="27" spans="1:13" ht="18.75" x14ac:dyDescent="0.3">
      <c r="A27" s="14" t="s">
        <v>81</v>
      </c>
      <c r="B27" s="14"/>
      <c r="C27" s="14"/>
      <c r="D27" s="14"/>
      <c r="E27" s="14"/>
      <c r="F27" s="14"/>
      <c r="G27" s="14"/>
      <c r="H27" s="14"/>
      <c r="I27" s="14"/>
      <c r="J27" s="23"/>
    </row>
    <row r="28" spans="1:13" ht="18.75" x14ac:dyDescent="0.3">
      <c r="A28" s="14" t="s">
        <v>28</v>
      </c>
      <c r="B28" s="14"/>
      <c r="C28" s="14"/>
      <c r="D28" s="14"/>
      <c r="E28" s="14"/>
      <c r="F28" s="14"/>
      <c r="G28" s="14"/>
      <c r="H28" s="14"/>
      <c r="I28" s="14"/>
      <c r="J28" s="23"/>
    </row>
    <row r="29" spans="1:13" ht="18.75" x14ac:dyDescent="0.3">
      <c r="A29" s="14" t="s">
        <v>82</v>
      </c>
      <c r="B29" s="14"/>
      <c r="C29" s="16"/>
      <c r="D29" s="14" t="s">
        <v>29</v>
      </c>
      <c r="E29" s="14"/>
      <c r="F29" s="14"/>
      <c r="G29" s="14"/>
      <c r="H29" s="14"/>
      <c r="I29" s="14" t="s">
        <v>30</v>
      </c>
      <c r="J29" s="23"/>
    </row>
    <row r="33" spans="1:1" x14ac:dyDescent="0.25">
      <c r="A33" s="1" t="s">
        <v>31</v>
      </c>
    </row>
  </sheetData>
  <mergeCells count="16">
    <mergeCell ref="B13:M13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  <mergeCell ref="I6:J6"/>
    <mergeCell ref="K6:K7"/>
    <mergeCell ref="L6:L7"/>
    <mergeCell ref="B9:M9"/>
    <mergeCell ref="B12:M12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selection activeCell="G17" sqref="G17"/>
    </sheetView>
  </sheetViews>
  <sheetFormatPr defaultColWidth="9.140625" defaultRowHeight="15.75" x14ac:dyDescent="0.25"/>
  <cols>
    <col min="1" max="1" width="9.140625" style="17"/>
    <col min="2" max="2" width="17.7109375" style="17" customWidth="1"/>
    <col min="3" max="3" width="53.85546875" style="17" customWidth="1"/>
    <col min="4" max="4" width="34.28515625" style="17" customWidth="1"/>
    <col min="5" max="5" width="13.85546875" style="17" customWidth="1"/>
    <col min="6" max="6" width="10.85546875" style="17" customWidth="1"/>
    <col min="7" max="7" width="12.28515625" style="17" customWidth="1"/>
    <col min="8" max="8" width="12" style="17" customWidth="1"/>
    <col min="9" max="9" width="14.140625" style="18" customWidth="1"/>
    <col min="10" max="10" width="11.7109375" style="17" customWidth="1"/>
    <col min="11" max="12" width="9.140625" style="17"/>
    <col min="13" max="13" width="13.140625" style="17" customWidth="1"/>
    <col min="14" max="16384" width="9.140625" style="17"/>
  </cols>
  <sheetData>
    <row r="1" spans="1:13" ht="32.25" customHeight="1" x14ac:dyDescent="0.25">
      <c r="A1" s="87" t="s">
        <v>89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4.5" customHeight="1" x14ac:dyDescent="0.25"/>
    <row r="3" spans="1:13" hidden="1" x14ac:dyDescent="0.25">
      <c r="A3" s="71"/>
      <c r="B3" s="71"/>
      <c r="C3" s="71"/>
      <c r="D3" s="71"/>
      <c r="E3" s="71"/>
      <c r="F3" s="71"/>
      <c r="G3" s="71"/>
      <c r="H3" s="71"/>
      <c r="I3" s="72"/>
      <c r="J3" s="71"/>
      <c r="K3" s="71"/>
      <c r="L3" s="71" t="s">
        <v>32</v>
      </c>
      <c r="M3" s="71"/>
    </row>
    <row r="4" spans="1:13" ht="54.75" customHeight="1" x14ac:dyDescent="0.25">
      <c r="A4" s="89" t="s">
        <v>33</v>
      </c>
      <c r="B4" s="89" t="s">
        <v>34</v>
      </c>
      <c r="C4" s="89" t="s">
        <v>35</v>
      </c>
      <c r="D4" s="89" t="s">
        <v>36</v>
      </c>
      <c r="E4" s="89" t="s">
        <v>37</v>
      </c>
      <c r="F4" s="89"/>
      <c r="G4" s="89" t="s">
        <v>90</v>
      </c>
      <c r="H4" s="89"/>
      <c r="I4" s="89"/>
      <c r="J4" s="89"/>
      <c r="K4" s="89" t="s">
        <v>4</v>
      </c>
      <c r="L4" s="89"/>
      <c r="M4" s="89" t="s">
        <v>38</v>
      </c>
    </row>
    <row r="5" spans="1:13" ht="31.5" customHeight="1" x14ac:dyDescent="0.25">
      <c r="A5" s="89"/>
      <c r="B5" s="89"/>
      <c r="C5" s="89"/>
      <c r="D5" s="89"/>
      <c r="E5" s="89"/>
      <c r="F5" s="89"/>
      <c r="G5" s="89" t="s">
        <v>6</v>
      </c>
      <c r="H5" s="89"/>
      <c r="I5" s="89" t="s">
        <v>7</v>
      </c>
      <c r="J5" s="89"/>
      <c r="K5" s="89"/>
      <c r="L5" s="89"/>
      <c r="M5" s="89"/>
    </row>
    <row r="6" spans="1:13" ht="31.5" x14ac:dyDescent="0.25">
      <c r="A6" s="89"/>
      <c r="B6" s="89"/>
      <c r="C6" s="89"/>
      <c r="D6" s="89"/>
      <c r="E6" s="65" t="s">
        <v>8</v>
      </c>
      <c r="F6" s="65" t="s">
        <v>9</v>
      </c>
      <c r="G6" s="65" t="s">
        <v>8</v>
      </c>
      <c r="H6" s="65" t="s">
        <v>9</v>
      </c>
      <c r="I6" s="19" t="s">
        <v>8</v>
      </c>
      <c r="J6" s="65" t="s">
        <v>9</v>
      </c>
      <c r="K6" s="65" t="s">
        <v>78</v>
      </c>
      <c r="L6" s="65" t="s">
        <v>86</v>
      </c>
      <c r="M6" s="89"/>
    </row>
    <row r="7" spans="1:13" x14ac:dyDescent="0.2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19">
        <v>9</v>
      </c>
      <c r="J7" s="65">
        <v>10</v>
      </c>
      <c r="K7" s="65">
        <v>11</v>
      </c>
      <c r="L7" s="65">
        <v>12</v>
      </c>
      <c r="M7" s="65">
        <v>13</v>
      </c>
    </row>
    <row r="8" spans="1:13" x14ac:dyDescent="0.25">
      <c r="A8" s="95">
        <v>1</v>
      </c>
      <c r="B8" s="96" t="s">
        <v>39</v>
      </c>
      <c r="C8" s="96" t="s">
        <v>40</v>
      </c>
      <c r="D8" s="64" t="s">
        <v>41</v>
      </c>
      <c r="E8" s="73">
        <v>3</v>
      </c>
      <c r="F8" s="73">
        <v>3</v>
      </c>
      <c r="G8" s="48">
        <f t="shared" ref="G8:L8" si="0">G11+G12</f>
        <v>958.90099999999995</v>
      </c>
      <c r="H8" s="48">
        <f t="shared" si="0"/>
        <v>667.27599999999995</v>
      </c>
      <c r="I8" s="59">
        <f t="shared" si="0"/>
        <v>2889.39336</v>
      </c>
      <c r="J8" s="74">
        <f t="shared" si="0"/>
        <v>1677.5130000000001</v>
      </c>
      <c r="K8" s="21">
        <f t="shared" si="0"/>
        <v>960.9</v>
      </c>
      <c r="L8" s="21">
        <f t="shared" si="0"/>
        <v>960.9</v>
      </c>
      <c r="M8" s="64"/>
    </row>
    <row r="9" spans="1:13" ht="19.5" customHeight="1" x14ac:dyDescent="0.25">
      <c r="A9" s="95"/>
      <c r="B9" s="96"/>
      <c r="C9" s="96"/>
      <c r="D9" s="64" t="s">
        <v>42</v>
      </c>
      <c r="E9" s="73"/>
      <c r="F9" s="75"/>
      <c r="G9" s="21"/>
      <c r="H9" s="21"/>
      <c r="I9" s="73"/>
      <c r="J9" s="75"/>
      <c r="K9" s="21"/>
      <c r="L9" s="21"/>
      <c r="M9" s="64"/>
    </row>
    <row r="10" spans="1:13" ht="15.75" customHeight="1" x14ac:dyDescent="0.25">
      <c r="A10" s="95"/>
      <c r="B10" s="96"/>
      <c r="C10" s="96"/>
      <c r="D10" s="64" t="s">
        <v>43</v>
      </c>
      <c r="E10" s="73"/>
      <c r="F10" s="75"/>
      <c r="G10" s="21"/>
      <c r="H10" s="21"/>
      <c r="I10" s="73"/>
      <c r="J10" s="75"/>
      <c r="K10" s="21"/>
      <c r="L10" s="21"/>
      <c r="M10" s="64"/>
    </row>
    <row r="11" spans="1:13" ht="15.75" customHeight="1" x14ac:dyDescent="0.25">
      <c r="A11" s="95"/>
      <c r="B11" s="96"/>
      <c r="C11" s="96"/>
      <c r="D11" s="64" t="s">
        <v>44</v>
      </c>
      <c r="E11" s="73"/>
      <c r="F11" s="75"/>
      <c r="G11" s="22">
        <v>860.9</v>
      </c>
      <c r="H11" s="38">
        <v>632.96124999999995</v>
      </c>
      <c r="I11" s="38">
        <f>I19</f>
        <v>2781.9486900000002</v>
      </c>
      <c r="J11" s="76">
        <f>J19</f>
        <v>1592.6864</v>
      </c>
      <c r="K11" s="21">
        <v>860.9</v>
      </c>
      <c r="L11" s="21">
        <v>860.9</v>
      </c>
      <c r="M11" s="64"/>
    </row>
    <row r="12" spans="1:13" ht="15.75" customHeight="1" x14ac:dyDescent="0.25">
      <c r="A12" s="95"/>
      <c r="B12" s="96"/>
      <c r="C12" s="96"/>
      <c r="D12" s="64" t="s">
        <v>45</v>
      </c>
      <c r="E12" s="73">
        <v>3</v>
      </c>
      <c r="F12" s="75">
        <v>3</v>
      </c>
      <c r="G12" s="39">
        <v>98.001000000000005</v>
      </c>
      <c r="H12" s="38">
        <v>34.314749999999997</v>
      </c>
      <c r="I12" s="38">
        <f>I20</f>
        <v>107.44467</v>
      </c>
      <c r="J12" s="76">
        <f>J20</f>
        <v>84.826599999999999</v>
      </c>
      <c r="K12" s="21">
        <v>100</v>
      </c>
      <c r="L12" s="21">
        <v>100</v>
      </c>
      <c r="M12" s="64"/>
    </row>
    <row r="13" spans="1:13" ht="15.75" customHeight="1" x14ac:dyDescent="0.25">
      <c r="A13" s="95"/>
      <c r="B13" s="96"/>
      <c r="C13" s="96"/>
      <c r="D13" s="64" t="s">
        <v>46</v>
      </c>
      <c r="E13" s="73"/>
      <c r="F13" s="75"/>
      <c r="G13" s="64"/>
      <c r="H13" s="21"/>
      <c r="I13" s="73"/>
      <c r="J13" s="75"/>
      <c r="K13" s="21"/>
      <c r="L13" s="21"/>
      <c r="M13" s="64"/>
    </row>
    <row r="14" spans="1:13" ht="15.75" customHeight="1" x14ac:dyDescent="0.25">
      <c r="A14" s="95"/>
      <c r="B14" s="96"/>
      <c r="C14" s="96"/>
      <c r="D14" s="64" t="s">
        <v>47</v>
      </c>
      <c r="E14" s="73"/>
      <c r="F14" s="75"/>
      <c r="G14" s="64"/>
      <c r="H14" s="21"/>
      <c r="I14" s="73"/>
      <c r="J14" s="75"/>
      <c r="K14" s="64"/>
      <c r="L14" s="64"/>
      <c r="M14" s="64"/>
    </row>
    <row r="15" spans="1:13" ht="15.75" customHeight="1" x14ac:dyDescent="0.25">
      <c r="A15" s="95"/>
      <c r="B15" s="96"/>
      <c r="C15" s="96"/>
      <c r="D15" s="64" t="s">
        <v>48</v>
      </c>
      <c r="E15" s="73"/>
      <c r="F15" s="75"/>
      <c r="G15" s="64"/>
      <c r="H15" s="21"/>
      <c r="I15" s="73"/>
      <c r="J15" s="75"/>
      <c r="K15" s="64"/>
      <c r="L15" s="64"/>
      <c r="M15" s="64"/>
    </row>
    <row r="16" spans="1:13" x14ac:dyDescent="0.25">
      <c r="A16" s="93">
        <v>2</v>
      </c>
      <c r="B16" s="93" t="s">
        <v>49</v>
      </c>
      <c r="C16" s="97" t="s">
        <v>50</v>
      </c>
      <c r="D16" s="64" t="s">
        <v>41</v>
      </c>
      <c r="E16" s="73">
        <v>3</v>
      </c>
      <c r="F16" s="75">
        <v>3</v>
      </c>
      <c r="G16" s="39">
        <f>G19+G20</f>
        <v>958.90099999999995</v>
      </c>
      <c r="H16" s="47">
        <f t="shared" ref="H16:J16" si="1">H19+H20</f>
        <v>667.27599999999995</v>
      </c>
      <c r="I16" s="38">
        <f>I19+I20</f>
        <v>2889.39336</v>
      </c>
      <c r="J16" s="39">
        <f t="shared" si="1"/>
        <v>1677.5130000000001</v>
      </c>
      <c r="K16" s="21">
        <v>960.9</v>
      </c>
      <c r="L16" s="21">
        <v>960.9</v>
      </c>
      <c r="M16" s="64"/>
    </row>
    <row r="17" spans="1:13" x14ac:dyDescent="0.25">
      <c r="A17" s="93"/>
      <c r="B17" s="93"/>
      <c r="C17" s="97"/>
      <c r="D17" s="64" t="s">
        <v>42</v>
      </c>
      <c r="E17" s="73"/>
      <c r="F17" s="75"/>
      <c r="G17" s="64"/>
      <c r="H17" s="64"/>
      <c r="I17" s="73"/>
      <c r="J17" s="75"/>
      <c r="K17" s="64"/>
      <c r="L17" s="64"/>
      <c r="M17" s="64"/>
    </row>
    <row r="18" spans="1:13" x14ac:dyDescent="0.25">
      <c r="A18" s="93"/>
      <c r="B18" s="93"/>
      <c r="C18" s="97"/>
      <c r="D18" s="64" t="s">
        <v>43</v>
      </c>
      <c r="E18" s="73"/>
      <c r="F18" s="75"/>
      <c r="G18" s="64"/>
      <c r="H18" s="64"/>
      <c r="I18" s="73"/>
      <c r="J18" s="75"/>
      <c r="K18" s="64"/>
      <c r="L18" s="64"/>
      <c r="M18" s="64"/>
    </row>
    <row r="19" spans="1:13" x14ac:dyDescent="0.25">
      <c r="A19" s="93"/>
      <c r="B19" s="93"/>
      <c r="C19" s="97"/>
      <c r="D19" s="64" t="s">
        <v>44</v>
      </c>
      <c r="E19" s="73"/>
      <c r="F19" s="75"/>
      <c r="G19" s="22">
        <f>G27+G35</f>
        <v>860.9</v>
      </c>
      <c r="H19" s="41">
        <f t="shared" ref="H19" si="2">H27+H35</f>
        <v>632.96124999999995</v>
      </c>
      <c r="I19" s="38">
        <f>I27+I35+I43+I51</f>
        <v>2781.9486900000002</v>
      </c>
      <c r="J19" s="46">
        <f>J27+J35+J43+J51</f>
        <v>1592.6864</v>
      </c>
      <c r="K19" s="21">
        <v>860.9</v>
      </c>
      <c r="L19" s="21">
        <v>860.9</v>
      </c>
      <c r="M19" s="64"/>
    </row>
    <row r="20" spans="1:13" x14ac:dyDescent="0.25">
      <c r="A20" s="93"/>
      <c r="B20" s="93"/>
      <c r="C20" s="97"/>
      <c r="D20" s="64" t="s">
        <v>45</v>
      </c>
      <c r="E20" s="73">
        <v>3</v>
      </c>
      <c r="F20" s="75">
        <v>3</v>
      </c>
      <c r="G20" s="39">
        <f>G28+G36</f>
        <v>98.001000000000005</v>
      </c>
      <c r="H20" s="38">
        <f>H28+H36</f>
        <v>34.314749999999997</v>
      </c>
      <c r="I20" s="38">
        <f>I28+I36+I44+I52</f>
        <v>107.44467</v>
      </c>
      <c r="J20" s="47">
        <f>J28+J36+J44+J52</f>
        <v>84.826599999999999</v>
      </c>
      <c r="K20" s="21">
        <v>100</v>
      </c>
      <c r="L20" s="21">
        <v>100</v>
      </c>
      <c r="M20" s="64"/>
    </row>
    <row r="21" spans="1:13" x14ac:dyDescent="0.25">
      <c r="A21" s="93"/>
      <c r="B21" s="93"/>
      <c r="C21" s="97"/>
      <c r="D21" s="64" t="s">
        <v>46</v>
      </c>
      <c r="E21" s="73"/>
      <c r="F21" s="75"/>
      <c r="G21" s="64"/>
      <c r="H21" s="64"/>
      <c r="I21" s="73"/>
      <c r="J21" s="75"/>
      <c r="K21" s="64"/>
      <c r="L21" s="64"/>
      <c r="M21" s="64"/>
    </row>
    <row r="22" spans="1:13" x14ac:dyDescent="0.25">
      <c r="A22" s="93"/>
      <c r="B22" s="93"/>
      <c r="C22" s="97"/>
      <c r="D22" s="64" t="s">
        <v>47</v>
      </c>
      <c r="E22" s="73"/>
      <c r="F22" s="75"/>
      <c r="G22" s="64"/>
      <c r="H22" s="64"/>
      <c r="I22" s="73"/>
      <c r="J22" s="75"/>
      <c r="K22" s="64"/>
      <c r="L22" s="64"/>
      <c r="M22" s="64"/>
    </row>
    <row r="23" spans="1:13" x14ac:dyDescent="0.25">
      <c r="A23" s="93"/>
      <c r="B23" s="93"/>
      <c r="C23" s="97"/>
      <c r="D23" s="64" t="s">
        <v>48</v>
      </c>
      <c r="E23" s="73"/>
      <c r="F23" s="75"/>
      <c r="G23" s="64"/>
      <c r="H23" s="64"/>
      <c r="I23" s="73"/>
      <c r="J23" s="75"/>
      <c r="K23" s="64"/>
      <c r="L23" s="64"/>
      <c r="M23" s="64"/>
    </row>
    <row r="24" spans="1:13" ht="15.75" customHeight="1" x14ac:dyDescent="0.25">
      <c r="A24" s="93"/>
      <c r="B24" s="93"/>
      <c r="C24" s="98" t="s">
        <v>51</v>
      </c>
      <c r="D24" s="20" t="s">
        <v>41</v>
      </c>
      <c r="E24" s="77">
        <v>3</v>
      </c>
      <c r="F24" s="75">
        <v>3</v>
      </c>
      <c r="G24" s="40">
        <f>SUM(G27:G31)</f>
        <v>1.0009999999999999</v>
      </c>
      <c r="H24" s="40">
        <f>SUM(H27:H31)</f>
        <v>1.0009999999999999</v>
      </c>
      <c r="I24" s="58">
        <f>SUM(I27:I31)</f>
        <v>2.2000000000000002</v>
      </c>
      <c r="J24" s="78">
        <v>1.0009999999999999</v>
      </c>
      <c r="K24" s="22">
        <f t="shared" ref="K24:L24" si="3">K26+K27+K28+K29+K30+K31</f>
        <v>3</v>
      </c>
      <c r="L24" s="22">
        <f t="shared" si="3"/>
        <v>3</v>
      </c>
      <c r="M24" s="20"/>
    </row>
    <row r="25" spans="1:13" x14ac:dyDescent="0.25">
      <c r="A25" s="93"/>
      <c r="B25" s="93"/>
      <c r="C25" s="99"/>
      <c r="D25" s="20" t="s">
        <v>42</v>
      </c>
      <c r="E25" s="73"/>
      <c r="F25" s="75"/>
      <c r="G25" s="20"/>
      <c r="H25" s="20"/>
      <c r="I25" s="73"/>
      <c r="J25" s="75"/>
      <c r="K25" s="20"/>
      <c r="L25" s="20"/>
      <c r="M25" s="20"/>
    </row>
    <row r="26" spans="1:13" x14ac:dyDescent="0.25">
      <c r="A26" s="93"/>
      <c r="B26" s="93"/>
      <c r="C26" s="99"/>
      <c r="D26" s="20" t="s">
        <v>43</v>
      </c>
      <c r="E26" s="73"/>
      <c r="F26" s="75"/>
      <c r="G26" s="20"/>
      <c r="H26" s="20"/>
      <c r="I26" s="73"/>
      <c r="J26" s="75"/>
      <c r="K26" s="20"/>
      <c r="L26" s="20"/>
      <c r="M26" s="20"/>
    </row>
    <row r="27" spans="1:13" x14ac:dyDescent="0.25">
      <c r="A27" s="93"/>
      <c r="B27" s="93"/>
      <c r="C27" s="99"/>
      <c r="D27" s="20" t="s">
        <v>44</v>
      </c>
      <c r="E27" s="73"/>
      <c r="F27" s="75"/>
      <c r="G27" s="20"/>
      <c r="H27" s="20"/>
      <c r="I27" s="73"/>
      <c r="J27" s="75"/>
      <c r="K27" s="20"/>
      <c r="L27" s="20"/>
      <c r="M27" s="20"/>
    </row>
    <row r="28" spans="1:13" x14ac:dyDescent="0.25">
      <c r="A28" s="93"/>
      <c r="B28" s="93"/>
      <c r="C28" s="99"/>
      <c r="D28" s="20" t="s">
        <v>45</v>
      </c>
      <c r="E28" s="73">
        <v>3</v>
      </c>
      <c r="F28" s="75">
        <v>3</v>
      </c>
      <c r="G28" s="40">
        <v>1.0009999999999999</v>
      </c>
      <c r="H28" s="40">
        <v>1.0009999999999999</v>
      </c>
      <c r="I28" s="73">
        <v>2.2000000000000002</v>
      </c>
      <c r="J28" s="78">
        <v>1.0009999999999999</v>
      </c>
      <c r="K28" s="22">
        <v>3</v>
      </c>
      <c r="L28" s="22">
        <v>3</v>
      </c>
      <c r="M28" s="20"/>
    </row>
    <row r="29" spans="1:13" x14ac:dyDescent="0.25">
      <c r="A29" s="93"/>
      <c r="B29" s="93"/>
      <c r="C29" s="99"/>
      <c r="D29" s="20" t="s">
        <v>46</v>
      </c>
      <c r="E29" s="73"/>
      <c r="F29" s="75"/>
      <c r="G29" s="22"/>
      <c r="H29" s="22"/>
      <c r="I29" s="73"/>
      <c r="J29" s="75"/>
      <c r="K29" s="20"/>
      <c r="L29" s="20"/>
      <c r="M29" s="20"/>
    </row>
    <row r="30" spans="1:13" x14ac:dyDescent="0.25">
      <c r="A30" s="93"/>
      <c r="B30" s="93"/>
      <c r="C30" s="99"/>
      <c r="D30" s="20" t="s">
        <v>47</v>
      </c>
      <c r="E30" s="73"/>
      <c r="F30" s="75"/>
      <c r="G30" s="22"/>
      <c r="H30" s="22"/>
      <c r="I30" s="73"/>
      <c r="J30" s="75"/>
      <c r="K30" s="20"/>
      <c r="L30" s="20"/>
      <c r="M30" s="20"/>
    </row>
    <row r="31" spans="1:13" x14ac:dyDescent="0.25">
      <c r="A31" s="93"/>
      <c r="B31" s="93"/>
      <c r="C31" s="100"/>
      <c r="D31" s="20" t="s">
        <v>48</v>
      </c>
      <c r="E31" s="73"/>
      <c r="F31" s="75"/>
      <c r="G31" s="22"/>
      <c r="H31" s="22"/>
      <c r="I31" s="73"/>
      <c r="J31" s="75"/>
      <c r="K31" s="20"/>
      <c r="L31" s="20"/>
      <c r="M31" s="20"/>
    </row>
    <row r="32" spans="1:13" ht="15.75" customHeight="1" x14ac:dyDescent="0.25">
      <c r="A32" s="93"/>
      <c r="B32" s="93"/>
      <c r="C32" s="98" t="s">
        <v>52</v>
      </c>
      <c r="D32" s="20" t="s">
        <v>41</v>
      </c>
      <c r="E32" s="73">
        <v>0</v>
      </c>
      <c r="F32" s="75">
        <v>0</v>
      </c>
      <c r="G32" s="22">
        <f>SUM(G35:G39)</f>
        <v>957.9</v>
      </c>
      <c r="H32" s="46">
        <f>SUM(H35:H39)</f>
        <v>666.27499999999998</v>
      </c>
      <c r="I32" s="58">
        <f>SUM(I35:I39)</f>
        <v>906.3</v>
      </c>
      <c r="J32" s="71">
        <v>750.57799999999997</v>
      </c>
      <c r="K32" s="22">
        <v>957.9</v>
      </c>
      <c r="L32" s="22">
        <v>957.9</v>
      </c>
      <c r="M32" s="20"/>
    </row>
    <row r="33" spans="1:13" x14ac:dyDescent="0.25">
      <c r="A33" s="93"/>
      <c r="B33" s="93"/>
      <c r="C33" s="99"/>
      <c r="D33" s="20" t="s">
        <v>42</v>
      </c>
      <c r="E33" s="73"/>
      <c r="F33" s="75"/>
      <c r="G33" s="22"/>
      <c r="H33" s="22"/>
      <c r="I33" s="73"/>
      <c r="J33" s="75"/>
      <c r="K33" s="20"/>
      <c r="L33" s="20"/>
      <c r="M33" s="20"/>
    </row>
    <row r="34" spans="1:13" x14ac:dyDescent="0.25">
      <c r="A34" s="93"/>
      <c r="B34" s="93"/>
      <c r="C34" s="99"/>
      <c r="D34" s="20" t="s">
        <v>43</v>
      </c>
      <c r="E34" s="73"/>
      <c r="F34" s="75"/>
      <c r="G34" s="22"/>
      <c r="H34" s="22"/>
      <c r="I34" s="73"/>
      <c r="J34" s="75"/>
      <c r="K34" s="20"/>
      <c r="L34" s="20"/>
      <c r="M34" s="20"/>
    </row>
    <row r="35" spans="1:13" x14ac:dyDescent="0.25">
      <c r="A35" s="93"/>
      <c r="B35" s="93"/>
      <c r="C35" s="99"/>
      <c r="D35" s="20" t="s">
        <v>44</v>
      </c>
      <c r="E35" s="73"/>
      <c r="F35" s="75"/>
      <c r="G35" s="79">
        <v>860.9</v>
      </c>
      <c r="H35" s="41">
        <v>632.96124999999995</v>
      </c>
      <c r="I35" s="79">
        <v>860.9</v>
      </c>
      <c r="J35" s="76">
        <v>713.04909999999995</v>
      </c>
      <c r="K35" s="79">
        <v>860.9</v>
      </c>
      <c r="L35" s="79">
        <v>860.9</v>
      </c>
      <c r="M35" s="20"/>
    </row>
    <row r="36" spans="1:13" x14ac:dyDescent="0.25">
      <c r="A36" s="93"/>
      <c r="B36" s="93"/>
      <c r="C36" s="99"/>
      <c r="D36" s="20" t="s">
        <v>45</v>
      </c>
      <c r="E36" s="73">
        <v>0</v>
      </c>
      <c r="F36" s="75">
        <v>0</v>
      </c>
      <c r="G36" s="79">
        <v>97</v>
      </c>
      <c r="H36" s="41">
        <v>33.313749999999999</v>
      </c>
      <c r="I36" s="79">
        <v>45.4</v>
      </c>
      <c r="J36" s="76">
        <v>37.5289</v>
      </c>
      <c r="K36" s="79">
        <v>97</v>
      </c>
      <c r="L36" s="79">
        <v>97</v>
      </c>
      <c r="M36" s="20"/>
    </row>
    <row r="37" spans="1:13" x14ac:dyDescent="0.25">
      <c r="A37" s="93"/>
      <c r="B37" s="93"/>
      <c r="C37" s="99"/>
      <c r="D37" s="20" t="s">
        <v>46</v>
      </c>
      <c r="E37" s="73"/>
      <c r="F37" s="75"/>
      <c r="G37" s="20"/>
      <c r="H37" s="20"/>
      <c r="I37" s="73"/>
      <c r="J37" s="75"/>
      <c r="K37" s="20"/>
      <c r="L37" s="20"/>
      <c r="M37" s="20"/>
    </row>
    <row r="38" spans="1:13" x14ac:dyDescent="0.25">
      <c r="A38" s="93"/>
      <c r="B38" s="93"/>
      <c r="C38" s="99"/>
      <c r="D38" s="20" t="s">
        <v>47</v>
      </c>
      <c r="E38" s="73"/>
      <c r="F38" s="75"/>
      <c r="G38" s="20"/>
      <c r="H38" s="20"/>
      <c r="I38" s="73"/>
      <c r="J38" s="75"/>
      <c r="K38" s="20"/>
      <c r="L38" s="20"/>
      <c r="M38" s="20"/>
    </row>
    <row r="39" spans="1:13" x14ac:dyDescent="0.25">
      <c r="A39" s="93"/>
      <c r="B39" s="93"/>
      <c r="C39" s="100"/>
      <c r="D39" s="20" t="s">
        <v>48</v>
      </c>
      <c r="E39" s="73"/>
      <c r="F39" s="75"/>
      <c r="G39" s="20"/>
      <c r="H39" s="20"/>
      <c r="I39" s="73"/>
      <c r="J39" s="75"/>
      <c r="K39" s="20"/>
      <c r="L39" s="20"/>
      <c r="M39" s="20"/>
    </row>
    <row r="40" spans="1:13" x14ac:dyDescent="0.25">
      <c r="A40" s="94"/>
      <c r="B40" s="94"/>
      <c r="C40" s="90" t="s">
        <v>92</v>
      </c>
      <c r="D40" s="20" t="s">
        <v>41</v>
      </c>
      <c r="E40" s="79"/>
      <c r="F40" s="79"/>
      <c r="G40" s="79"/>
      <c r="H40" s="79"/>
      <c r="I40" s="80">
        <f>I43+I44</f>
        <v>1180.89336</v>
      </c>
      <c r="J40" s="79">
        <v>925.93399999999997</v>
      </c>
      <c r="K40" s="75">
        <v>0</v>
      </c>
      <c r="L40" s="75">
        <v>0</v>
      </c>
      <c r="M40" s="79"/>
    </row>
    <row r="41" spans="1:13" x14ac:dyDescent="0.25">
      <c r="A41" s="94"/>
      <c r="B41" s="94"/>
      <c r="C41" s="91"/>
      <c r="D41" s="20" t="s">
        <v>42</v>
      </c>
      <c r="E41" s="79"/>
      <c r="F41" s="79"/>
      <c r="G41" s="79"/>
      <c r="H41" s="79"/>
      <c r="I41" s="80"/>
      <c r="J41" s="79"/>
      <c r="K41" s="75"/>
      <c r="L41" s="75"/>
      <c r="M41" s="79"/>
    </row>
    <row r="42" spans="1:13" x14ac:dyDescent="0.25">
      <c r="A42" s="94"/>
      <c r="B42" s="94"/>
      <c r="C42" s="91"/>
      <c r="D42" s="20" t="s">
        <v>43</v>
      </c>
      <c r="E42" s="79"/>
      <c r="F42" s="79"/>
      <c r="G42" s="79"/>
      <c r="H42" s="79"/>
      <c r="I42" s="80"/>
      <c r="J42" s="71"/>
      <c r="K42" s="75"/>
      <c r="L42" s="75"/>
      <c r="M42" s="79"/>
    </row>
    <row r="43" spans="1:13" x14ac:dyDescent="0.25">
      <c r="A43" s="94"/>
      <c r="B43" s="94"/>
      <c r="C43" s="91"/>
      <c r="D43" s="20" t="s">
        <v>44</v>
      </c>
      <c r="E43" s="79"/>
      <c r="F43" s="79"/>
      <c r="G43" s="79"/>
      <c r="H43" s="79"/>
      <c r="I43" s="80">
        <v>1121.84869</v>
      </c>
      <c r="J43" s="79">
        <v>879.63729999999998</v>
      </c>
      <c r="K43" s="75">
        <v>0</v>
      </c>
      <c r="L43" s="75">
        <v>0</v>
      </c>
      <c r="M43" s="79"/>
    </row>
    <row r="44" spans="1:13" x14ac:dyDescent="0.25">
      <c r="A44" s="94"/>
      <c r="B44" s="94"/>
      <c r="C44" s="91"/>
      <c r="D44" s="20" t="s">
        <v>45</v>
      </c>
      <c r="E44" s="79"/>
      <c r="F44" s="79"/>
      <c r="G44" s="79"/>
      <c r="H44" s="79"/>
      <c r="I44" s="80">
        <v>59.044670000000004</v>
      </c>
      <c r="J44" s="79">
        <v>46.296700000000001</v>
      </c>
      <c r="K44" s="75">
        <v>0</v>
      </c>
      <c r="L44" s="75">
        <v>0</v>
      </c>
      <c r="M44" s="79"/>
    </row>
    <row r="45" spans="1:13" x14ac:dyDescent="0.25">
      <c r="A45" s="94"/>
      <c r="B45" s="94"/>
      <c r="C45" s="91"/>
      <c r="D45" s="20" t="s">
        <v>46</v>
      </c>
      <c r="E45" s="79"/>
      <c r="F45" s="79"/>
      <c r="G45" s="79"/>
      <c r="H45" s="79"/>
      <c r="I45" s="80"/>
      <c r="J45" s="79"/>
      <c r="K45" s="79"/>
      <c r="L45" s="79"/>
      <c r="M45" s="79"/>
    </row>
    <row r="46" spans="1:13" x14ac:dyDescent="0.25">
      <c r="A46" s="94"/>
      <c r="B46" s="94"/>
      <c r="C46" s="91"/>
      <c r="D46" s="20" t="s">
        <v>47</v>
      </c>
      <c r="E46" s="79"/>
      <c r="F46" s="79"/>
      <c r="G46" s="79"/>
      <c r="H46" s="79"/>
      <c r="I46" s="80"/>
      <c r="J46" s="79"/>
      <c r="K46" s="79"/>
      <c r="L46" s="79"/>
      <c r="M46" s="79"/>
    </row>
    <row r="47" spans="1:13" x14ac:dyDescent="0.25">
      <c r="A47" s="94"/>
      <c r="B47" s="94"/>
      <c r="C47" s="92"/>
      <c r="D47" s="20" t="s">
        <v>48</v>
      </c>
      <c r="E47" s="79"/>
      <c r="F47" s="79"/>
      <c r="G47" s="79"/>
      <c r="H47" s="79"/>
      <c r="I47" s="80"/>
      <c r="J47" s="79"/>
      <c r="K47" s="79"/>
      <c r="L47" s="79"/>
      <c r="M47" s="79"/>
    </row>
    <row r="48" spans="1:13" x14ac:dyDescent="0.25">
      <c r="A48" s="94"/>
      <c r="B48" s="94"/>
      <c r="C48" s="90" t="s">
        <v>91</v>
      </c>
      <c r="D48" s="20" t="s">
        <v>41</v>
      </c>
      <c r="E48" s="79"/>
      <c r="F48" s="79"/>
      <c r="G48" s="79"/>
      <c r="H48" s="79"/>
      <c r="I48" s="80">
        <f>I51+I52</f>
        <v>800</v>
      </c>
      <c r="J48" s="75">
        <v>0</v>
      </c>
      <c r="K48" s="75">
        <v>0</v>
      </c>
      <c r="L48" s="75">
        <v>0</v>
      </c>
      <c r="M48" s="79"/>
    </row>
    <row r="49" spans="1:13" x14ac:dyDescent="0.25">
      <c r="A49" s="94"/>
      <c r="B49" s="94"/>
      <c r="C49" s="91"/>
      <c r="D49" s="20" t="s">
        <v>42</v>
      </c>
      <c r="E49" s="79"/>
      <c r="F49" s="79"/>
      <c r="G49" s="79"/>
      <c r="H49" s="79"/>
      <c r="I49" s="80"/>
      <c r="J49" s="75"/>
      <c r="K49" s="75"/>
      <c r="L49" s="75"/>
      <c r="M49" s="79"/>
    </row>
    <row r="50" spans="1:13" x14ac:dyDescent="0.25">
      <c r="A50" s="94"/>
      <c r="B50" s="94"/>
      <c r="C50" s="91"/>
      <c r="D50" s="20" t="s">
        <v>43</v>
      </c>
      <c r="E50" s="79"/>
      <c r="F50" s="79"/>
      <c r="G50" s="79"/>
      <c r="H50" s="79"/>
      <c r="I50" s="80"/>
      <c r="J50" s="75"/>
      <c r="K50" s="75"/>
      <c r="L50" s="75"/>
      <c r="M50" s="79"/>
    </row>
    <row r="51" spans="1:13" x14ac:dyDescent="0.25">
      <c r="A51" s="94"/>
      <c r="B51" s="94"/>
      <c r="C51" s="91"/>
      <c r="D51" s="20" t="s">
        <v>44</v>
      </c>
      <c r="E51" s="79"/>
      <c r="F51" s="79"/>
      <c r="G51" s="79"/>
      <c r="H51" s="79"/>
      <c r="I51" s="80">
        <v>799.2</v>
      </c>
      <c r="J51" s="75">
        <v>0</v>
      </c>
      <c r="K51" s="75">
        <v>0</v>
      </c>
      <c r="L51" s="75">
        <v>0</v>
      </c>
      <c r="M51" s="79"/>
    </row>
    <row r="52" spans="1:13" x14ac:dyDescent="0.25">
      <c r="A52" s="94"/>
      <c r="B52" s="94"/>
      <c r="C52" s="91"/>
      <c r="D52" s="20" t="s">
        <v>45</v>
      </c>
      <c r="E52" s="79"/>
      <c r="F52" s="79"/>
      <c r="G52" s="79"/>
      <c r="H52" s="79"/>
      <c r="I52" s="80">
        <v>0.8</v>
      </c>
      <c r="J52" s="75">
        <v>0</v>
      </c>
      <c r="K52" s="75">
        <v>0</v>
      </c>
      <c r="L52" s="75">
        <v>0</v>
      </c>
      <c r="M52" s="79"/>
    </row>
    <row r="53" spans="1:13" x14ac:dyDescent="0.25">
      <c r="A53" s="94"/>
      <c r="B53" s="94"/>
      <c r="C53" s="91"/>
      <c r="D53" s="20" t="s">
        <v>46</v>
      </c>
      <c r="E53" s="79"/>
      <c r="F53" s="79"/>
      <c r="G53" s="79"/>
      <c r="H53" s="79"/>
      <c r="I53" s="80"/>
      <c r="J53" s="79"/>
      <c r="K53" s="79"/>
      <c r="L53" s="79"/>
      <c r="M53" s="79"/>
    </row>
    <row r="54" spans="1:13" x14ac:dyDescent="0.25">
      <c r="A54" s="94"/>
      <c r="B54" s="94"/>
      <c r="C54" s="91"/>
      <c r="D54" s="20" t="s">
        <v>47</v>
      </c>
      <c r="E54" s="79"/>
      <c r="F54" s="79"/>
      <c r="G54" s="79"/>
      <c r="H54" s="79"/>
      <c r="I54" s="80"/>
      <c r="J54" s="79"/>
      <c r="K54" s="79"/>
      <c r="L54" s="79"/>
      <c r="M54" s="79"/>
    </row>
    <row r="55" spans="1:13" x14ac:dyDescent="0.25">
      <c r="A55" s="94"/>
      <c r="B55" s="94"/>
      <c r="C55" s="92"/>
      <c r="D55" s="20" t="s">
        <v>48</v>
      </c>
      <c r="E55" s="79"/>
      <c r="F55" s="79"/>
      <c r="G55" s="79"/>
      <c r="H55" s="79"/>
      <c r="I55" s="80"/>
      <c r="J55" s="79"/>
      <c r="K55" s="79"/>
      <c r="L55" s="79"/>
      <c r="M55" s="79"/>
    </row>
    <row r="56" spans="1:13" x14ac:dyDescent="0.25">
      <c r="A56" s="50"/>
      <c r="B56" s="50"/>
      <c r="C56" s="54"/>
      <c r="D56" s="53"/>
      <c r="E56" s="51"/>
      <c r="F56" s="51"/>
      <c r="G56" s="51"/>
      <c r="H56" s="51"/>
      <c r="I56" s="52"/>
      <c r="J56" s="51"/>
      <c r="K56" s="51"/>
      <c r="L56" s="51"/>
      <c r="M56" s="51"/>
    </row>
    <row r="57" spans="1:13" x14ac:dyDescent="0.25">
      <c r="A57" s="50"/>
      <c r="B57" s="50"/>
      <c r="C57" s="51"/>
      <c r="D57" s="53"/>
      <c r="E57" s="51"/>
      <c r="F57" s="51"/>
      <c r="G57" s="51"/>
      <c r="H57" s="51"/>
      <c r="I57" s="52"/>
      <c r="J57" s="51"/>
      <c r="K57" s="51"/>
      <c r="L57" s="51"/>
      <c r="M57" s="51"/>
    </row>
    <row r="58" spans="1:13" x14ac:dyDescent="0.25">
      <c r="A58" s="50"/>
      <c r="B58" s="50"/>
      <c r="C58" s="51"/>
      <c r="D58" s="53"/>
      <c r="E58" s="51"/>
      <c r="F58" s="51"/>
      <c r="G58" s="51"/>
      <c r="H58" s="51"/>
      <c r="I58" s="52"/>
      <c r="J58" s="51"/>
      <c r="K58" s="51"/>
      <c r="L58" s="51"/>
      <c r="M58" s="51"/>
    </row>
    <row r="59" spans="1:13" s="23" customFormat="1" ht="18.75" x14ac:dyDescent="0.3">
      <c r="A59" s="14" t="s">
        <v>77</v>
      </c>
      <c r="B59" s="14"/>
      <c r="C59" s="14"/>
      <c r="D59" s="14"/>
      <c r="E59" s="14"/>
      <c r="F59" s="14"/>
      <c r="G59" s="14"/>
      <c r="H59" s="14"/>
      <c r="I59" s="14" t="s">
        <v>80</v>
      </c>
      <c r="J59" s="14"/>
    </row>
    <row r="60" spans="1:13" s="24" customFormat="1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3" s="24" customFormat="1" ht="18.75" x14ac:dyDescent="0.3">
      <c r="A61" s="15" t="s">
        <v>27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3" s="24" customFormat="1" ht="18.75" x14ac:dyDescent="0.3">
      <c r="A62" s="14" t="s">
        <v>81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3" s="24" customFormat="1" ht="18.75" x14ac:dyDescent="0.3">
      <c r="A63" s="14" t="s">
        <v>28</v>
      </c>
      <c r="B63" s="14"/>
      <c r="C63" s="14"/>
      <c r="D63" s="14"/>
      <c r="E63" s="14"/>
      <c r="F63" s="14"/>
      <c r="G63" s="14"/>
      <c r="H63" s="14"/>
      <c r="I63" s="14"/>
      <c r="J63" s="14"/>
    </row>
    <row r="64" spans="1:13" ht="18.75" x14ac:dyDescent="0.3">
      <c r="A64" s="14" t="s">
        <v>82</v>
      </c>
      <c r="B64" s="14"/>
      <c r="C64" s="16"/>
      <c r="D64" s="14" t="s">
        <v>29</v>
      </c>
      <c r="E64" s="14"/>
      <c r="F64" s="14"/>
      <c r="G64" s="14"/>
      <c r="H64" s="14"/>
      <c r="I64" s="14" t="s">
        <v>30</v>
      </c>
      <c r="J64" s="14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 t="s">
        <v>31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D68" s="60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B70" s="1"/>
      <c r="C70" s="1"/>
      <c r="D70" s="1"/>
      <c r="E70" s="1"/>
      <c r="F70" s="1"/>
      <c r="G70" s="1"/>
      <c r="H70" s="1"/>
      <c r="I70" s="1"/>
      <c r="J70" s="1"/>
    </row>
  </sheetData>
  <mergeCells count="21">
    <mergeCell ref="C40:C47"/>
    <mergeCell ref="C48:C55"/>
    <mergeCell ref="A16:A55"/>
    <mergeCell ref="B16:B55"/>
    <mergeCell ref="A8:A15"/>
    <mergeCell ref="B8:B15"/>
    <mergeCell ref="C8:C15"/>
    <mergeCell ref="C16:C23"/>
    <mergeCell ref="C24:C31"/>
    <mergeCell ref="C32:C39"/>
    <mergeCell ref="A1:M1"/>
    <mergeCell ref="A4:A6"/>
    <mergeCell ref="B4:B6"/>
    <mergeCell ref="C4:C6"/>
    <mergeCell ref="D4:D6"/>
    <mergeCell ref="E4:F5"/>
    <mergeCell ref="G4:J4"/>
    <mergeCell ref="K4:L5"/>
    <mergeCell ref="M4:M6"/>
    <mergeCell ref="G5:H5"/>
    <mergeCell ref="I5:J5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workbookViewId="0">
      <selection activeCell="D30" sqref="D30"/>
    </sheetView>
  </sheetViews>
  <sheetFormatPr defaultColWidth="9.140625" defaultRowHeight="15" x14ac:dyDescent="0.25"/>
  <cols>
    <col min="1" max="1" width="9.140625" style="25"/>
    <col min="2" max="2" width="18.85546875" style="25" customWidth="1"/>
    <col min="3" max="3" width="36" style="25" customWidth="1"/>
    <col min="4" max="4" width="37.140625" style="25" customWidth="1"/>
    <col min="5" max="6" width="9.140625" style="25"/>
    <col min="7" max="7" width="12.140625" style="25" customWidth="1"/>
    <col min="8" max="8" width="7.140625" style="25" customWidth="1"/>
    <col min="9" max="9" width="10.140625" style="25" customWidth="1"/>
    <col min="10" max="10" width="9.140625" style="25"/>
    <col min="11" max="11" width="13.85546875" style="25" customWidth="1"/>
    <col min="12" max="12" width="11.28515625" style="25" customWidth="1"/>
    <col min="13" max="13" width="12" style="25" customWidth="1"/>
    <col min="14" max="14" width="10.85546875" style="25" customWidth="1"/>
    <col min="15" max="16384" width="9.140625" style="25"/>
  </cols>
  <sheetData>
    <row r="1" spans="1:17" ht="81" customHeight="1" x14ac:dyDescent="0.25">
      <c r="A1" s="114" t="s">
        <v>95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79.5" customHeight="1" x14ac:dyDescent="0.25">
      <c r="A2" s="112">
        <v>10</v>
      </c>
      <c r="B2" s="112" t="s">
        <v>53</v>
      </c>
      <c r="C2" s="112" t="s">
        <v>54</v>
      </c>
      <c r="D2" s="112" t="s">
        <v>55</v>
      </c>
      <c r="E2" s="112" t="s">
        <v>56</v>
      </c>
      <c r="F2" s="112"/>
      <c r="G2" s="112"/>
      <c r="H2" s="112"/>
      <c r="I2" s="112" t="s">
        <v>57</v>
      </c>
      <c r="J2" s="112"/>
      <c r="K2" s="112"/>
      <c r="L2" s="112"/>
      <c r="M2" s="112"/>
      <c r="N2" s="112"/>
      <c r="O2" s="112"/>
      <c r="P2" s="112"/>
      <c r="Q2" s="112" t="s">
        <v>38</v>
      </c>
    </row>
    <row r="3" spans="1:17" ht="54" customHeight="1" x14ac:dyDescent="0.25">
      <c r="A3" s="112"/>
      <c r="B3" s="112"/>
      <c r="C3" s="112"/>
      <c r="D3" s="112"/>
      <c r="E3" s="112" t="s">
        <v>55</v>
      </c>
      <c r="F3" s="112" t="s">
        <v>58</v>
      </c>
      <c r="G3" s="112" t="s">
        <v>59</v>
      </c>
      <c r="H3" s="112" t="s">
        <v>60</v>
      </c>
      <c r="I3" s="109" t="s">
        <v>83</v>
      </c>
      <c r="J3" s="109"/>
      <c r="K3" s="109" t="s">
        <v>84</v>
      </c>
      <c r="L3" s="109"/>
      <c r="M3" s="109" t="s">
        <v>85</v>
      </c>
      <c r="N3" s="109"/>
      <c r="O3" s="112" t="s">
        <v>61</v>
      </c>
      <c r="P3" s="112"/>
      <c r="Q3" s="112"/>
    </row>
    <row r="4" spans="1:17" ht="29.45" customHeight="1" x14ac:dyDescent="0.25">
      <c r="A4" s="112"/>
      <c r="B4" s="112"/>
      <c r="C4" s="112"/>
      <c r="D4" s="112"/>
      <c r="E4" s="112"/>
      <c r="F4" s="112"/>
      <c r="G4" s="112"/>
      <c r="H4" s="112"/>
      <c r="I4" s="109"/>
      <c r="J4" s="109"/>
      <c r="K4" s="109"/>
      <c r="L4" s="109" t="s">
        <v>62</v>
      </c>
      <c r="M4" s="109"/>
      <c r="N4" s="109"/>
      <c r="O4" s="113" t="s">
        <v>78</v>
      </c>
      <c r="P4" s="113" t="s">
        <v>86</v>
      </c>
      <c r="Q4" s="112"/>
    </row>
    <row r="5" spans="1:17" x14ac:dyDescent="0.25">
      <c r="A5" s="112"/>
      <c r="B5" s="112"/>
      <c r="C5" s="112"/>
      <c r="D5" s="112"/>
      <c r="E5" s="112"/>
      <c r="F5" s="112"/>
      <c r="G5" s="112"/>
      <c r="H5" s="112"/>
      <c r="I5" s="109"/>
      <c r="J5" s="109"/>
      <c r="K5" s="109"/>
      <c r="L5" s="109"/>
      <c r="M5" s="109"/>
      <c r="N5" s="109"/>
      <c r="O5" s="113"/>
      <c r="P5" s="113"/>
      <c r="Q5" s="112"/>
    </row>
    <row r="6" spans="1:17" ht="7.5" customHeight="1" x14ac:dyDescent="0.25">
      <c r="A6" s="112"/>
      <c r="B6" s="112"/>
      <c r="C6" s="112"/>
      <c r="D6" s="112"/>
      <c r="E6" s="112"/>
      <c r="F6" s="112"/>
      <c r="G6" s="112"/>
      <c r="H6" s="112"/>
      <c r="I6" s="109"/>
      <c r="J6" s="109"/>
      <c r="K6" s="109"/>
      <c r="L6" s="109"/>
      <c r="M6" s="109"/>
      <c r="N6" s="109"/>
      <c r="O6" s="113"/>
      <c r="P6" s="113"/>
      <c r="Q6" s="112"/>
    </row>
    <row r="7" spans="1:17" x14ac:dyDescent="0.25">
      <c r="A7" s="112"/>
      <c r="B7" s="112"/>
      <c r="C7" s="112"/>
      <c r="D7" s="112"/>
      <c r="E7" s="112"/>
      <c r="F7" s="112"/>
      <c r="G7" s="112"/>
      <c r="H7" s="112"/>
      <c r="I7" s="109"/>
      <c r="J7" s="109"/>
      <c r="K7" s="109"/>
      <c r="L7" s="109"/>
      <c r="M7" s="109"/>
      <c r="N7" s="109"/>
      <c r="O7" s="113"/>
      <c r="P7" s="113"/>
      <c r="Q7" s="112"/>
    </row>
    <row r="8" spans="1:17" x14ac:dyDescent="0.25">
      <c r="A8" s="112"/>
      <c r="B8" s="112"/>
      <c r="C8" s="112"/>
      <c r="D8" s="112"/>
      <c r="E8" s="112"/>
      <c r="F8" s="112"/>
      <c r="G8" s="112"/>
      <c r="H8" s="112"/>
      <c r="I8" s="26" t="s">
        <v>63</v>
      </c>
      <c r="J8" s="26" t="s">
        <v>9</v>
      </c>
      <c r="K8" s="26" t="s">
        <v>63</v>
      </c>
      <c r="L8" s="26" t="s">
        <v>9</v>
      </c>
      <c r="M8" s="26" t="s">
        <v>63</v>
      </c>
      <c r="N8" s="27" t="s">
        <v>9</v>
      </c>
      <c r="O8" s="113"/>
      <c r="P8" s="113"/>
      <c r="Q8" s="112"/>
    </row>
    <row r="9" spans="1:17" x14ac:dyDescent="0.25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  <c r="O9" s="28">
        <v>15</v>
      </c>
      <c r="P9" s="28">
        <v>16</v>
      </c>
      <c r="Q9" s="28">
        <v>17</v>
      </c>
    </row>
    <row r="10" spans="1:17" x14ac:dyDescent="0.25">
      <c r="A10" s="110">
        <v>1</v>
      </c>
      <c r="B10" s="111" t="s">
        <v>64</v>
      </c>
      <c r="C10" s="111" t="s">
        <v>65</v>
      </c>
      <c r="D10" s="45" t="s">
        <v>66</v>
      </c>
      <c r="E10" s="45" t="s">
        <v>67</v>
      </c>
      <c r="F10" s="45" t="s">
        <v>67</v>
      </c>
      <c r="G10" s="45" t="s">
        <v>67</v>
      </c>
      <c r="H10" s="45" t="s">
        <v>67</v>
      </c>
      <c r="I10" s="29">
        <v>3</v>
      </c>
      <c r="J10" s="31">
        <v>3</v>
      </c>
      <c r="K10" s="42">
        <f>K12</f>
        <v>958.90099999999995</v>
      </c>
      <c r="L10" s="42">
        <v>667.27599999999995</v>
      </c>
      <c r="M10" s="55">
        <f>M12</f>
        <v>2889.39336</v>
      </c>
      <c r="N10" s="56">
        <f>N12</f>
        <v>1677.5129999999999</v>
      </c>
      <c r="O10" s="43">
        <v>960.9</v>
      </c>
      <c r="P10" s="43">
        <v>960.9</v>
      </c>
      <c r="Q10" s="45"/>
    </row>
    <row r="11" spans="1:17" x14ac:dyDescent="0.25">
      <c r="A11" s="110"/>
      <c r="B11" s="111"/>
      <c r="C11" s="111"/>
      <c r="D11" s="45" t="s">
        <v>68</v>
      </c>
      <c r="E11" s="45"/>
      <c r="F11" s="45"/>
      <c r="G11" s="45"/>
      <c r="H11" s="45"/>
      <c r="I11" s="29"/>
      <c r="J11" s="31"/>
      <c r="K11" s="43"/>
      <c r="L11" s="43"/>
      <c r="M11" s="55"/>
      <c r="N11" s="56"/>
      <c r="O11" s="29"/>
      <c r="P11" s="45"/>
      <c r="Q11" s="45"/>
    </row>
    <row r="12" spans="1:17" ht="29.25" customHeight="1" x14ac:dyDescent="0.25">
      <c r="A12" s="110"/>
      <c r="B12" s="111"/>
      <c r="C12" s="111"/>
      <c r="D12" s="45" t="s">
        <v>69</v>
      </c>
      <c r="E12" s="30" t="s">
        <v>70</v>
      </c>
      <c r="F12" s="45" t="s">
        <v>67</v>
      </c>
      <c r="G12" s="45" t="s">
        <v>67</v>
      </c>
      <c r="H12" s="45" t="s">
        <v>67</v>
      </c>
      <c r="I12" s="62">
        <v>3</v>
      </c>
      <c r="J12" s="63">
        <v>3</v>
      </c>
      <c r="K12" s="42">
        <f>K15</f>
        <v>958.90099999999995</v>
      </c>
      <c r="L12" s="42">
        <f t="shared" ref="L12:M12" si="0">L15</f>
        <v>667.27599999999995</v>
      </c>
      <c r="M12" s="55">
        <f t="shared" si="0"/>
        <v>2889.39336</v>
      </c>
      <c r="N12" s="61">
        <f>N13</f>
        <v>1677.5129999999999</v>
      </c>
      <c r="O12" s="43">
        <v>960.9</v>
      </c>
      <c r="P12" s="43">
        <v>960.9</v>
      </c>
      <c r="Q12" s="45"/>
    </row>
    <row r="13" spans="1:17" ht="15" customHeight="1" x14ac:dyDescent="0.25">
      <c r="A13" s="107">
        <v>2</v>
      </c>
      <c r="B13" s="101" t="s">
        <v>71</v>
      </c>
      <c r="C13" s="101" t="s">
        <v>50</v>
      </c>
      <c r="D13" s="45" t="s">
        <v>66</v>
      </c>
      <c r="E13" s="45" t="s">
        <v>67</v>
      </c>
      <c r="F13" s="45" t="s">
        <v>67</v>
      </c>
      <c r="G13" s="45" t="s">
        <v>67</v>
      </c>
      <c r="H13" s="45" t="s">
        <v>67</v>
      </c>
      <c r="I13" s="29">
        <v>3</v>
      </c>
      <c r="J13" s="31">
        <v>3</v>
      </c>
      <c r="K13" s="42">
        <f>K15</f>
        <v>958.90099999999995</v>
      </c>
      <c r="L13" s="42">
        <f t="shared" ref="L13" si="1">L15</f>
        <v>667.27599999999995</v>
      </c>
      <c r="M13" s="55">
        <f>M15</f>
        <v>2889.39336</v>
      </c>
      <c r="N13" s="56">
        <f>N16+N17+N18+N19</f>
        <v>1677.5129999999999</v>
      </c>
      <c r="O13" s="43">
        <v>960.9</v>
      </c>
      <c r="P13" s="43">
        <v>960.9</v>
      </c>
      <c r="Q13" s="45"/>
    </row>
    <row r="14" spans="1:17" ht="27" customHeight="1" x14ac:dyDescent="0.25">
      <c r="A14" s="108"/>
      <c r="B14" s="102"/>
      <c r="C14" s="102"/>
      <c r="D14" s="45" t="s">
        <v>68</v>
      </c>
      <c r="E14" s="45"/>
      <c r="F14" s="45"/>
      <c r="G14" s="45"/>
      <c r="H14" s="45"/>
      <c r="I14" s="29"/>
      <c r="J14" s="31"/>
      <c r="K14" s="43"/>
      <c r="L14" s="43"/>
      <c r="M14" s="43"/>
      <c r="N14" s="31"/>
      <c r="O14" s="29"/>
      <c r="P14" s="45"/>
      <c r="Q14" s="45"/>
    </row>
    <row r="15" spans="1:17" x14ac:dyDescent="0.25">
      <c r="A15" s="108"/>
      <c r="B15" s="102"/>
      <c r="C15" s="102"/>
      <c r="D15" s="45" t="s">
        <v>69</v>
      </c>
      <c r="E15" s="30" t="s">
        <v>70</v>
      </c>
      <c r="F15" s="45" t="s">
        <v>67</v>
      </c>
      <c r="G15" s="45" t="s">
        <v>67</v>
      </c>
      <c r="H15" s="45" t="s">
        <v>67</v>
      </c>
      <c r="I15" s="29">
        <v>3</v>
      </c>
      <c r="J15" s="31">
        <v>3</v>
      </c>
      <c r="K15" s="44">
        <f>K16+K17</f>
        <v>958.90099999999995</v>
      </c>
      <c r="L15" s="44">
        <f t="shared" ref="L15" si="2">L16+L17</f>
        <v>667.27599999999995</v>
      </c>
      <c r="M15" s="57">
        <f>M16+M17+M18+M19</f>
        <v>2889.39336</v>
      </c>
      <c r="N15" s="44">
        <f>N16+N17+N18+N19</f>
        <v>1677.5129999999999</v>
      </c>
      <c r="O15" s="43">
        <v>960.9</v>
      </c>
      <c r="P15" s="43">
        <v>960.9</v>
      </c>
      <c r="Q15" s="45"/>
    </row>
    <row r="16" spans="1:17" ht="153" customHeight="1" x14ac:dyDescent="0.25">
      <c r="A16" s="108"/>
      <c r="B16" s="102"/>
      <c r="C16" s="102"/>
      <c r="D16" s="35" t="s">
        <v>72</v>
      </c>
      <c r="E16" s="30" t="s">
        <v>70</v>
      </c>
      <c r="F16" s="30" t="s">
        <v>73</v>
      </c>
      <c r="G16" s="30" t="s">
        <v>74</v>
      </c>
      <c r="H16" s="45">
        <v>244</v>
      </c>
      <c r="I16" s="29">
        <v>3</v>
      </c>
      <c r="J16" s="29">
        <v>3</v>
      </c>
      <c r="K16" s="42">
        <v>1.0009999999999999</v>
      </c>
      <c r="L16" s="42">
        <v>1.0009999999999999</v>
      </c>
      <c r="M16" s="43">
        <v>2.2000000000000002</v>
      </c>
      <c r="N16" s="42">
        <v>1.0009999999999999</v>
      </c>
      <c r="O16" s="29">
        <v>3</v>
      </c>
      <c r="P16" s="29">
        <v>3</v>
      </c>
      <c r="Q16" s="45"/>
    </row>
    <row r="17" spans="1:17" ht="50.25" customHeight="1" x14ac:dyDescent="0.25">
      <c r="A17" s="108"/>
      <c r="B17" s="102"/>
      <c r="C17" s="103"/>
      <c r="D17" s="35" t="s">
        <v>75</v>
      </c>
      <c r="E17" s="30" t="s">
        <v>70</v>
      </c>
      <c r="F17" s="30" t="s">
        <v>73</v>
      </c>
      <c r="G17" s="30" t="s">
        <v>76</v>
      </c>
      <c r="H17" s="45">
        <v>811</v>
      </c>
      <c r="I17" s="29">
        <v>0</v>
      </c>
      <c r="J17" s="36">
        <v>0</v>
      </c>
      <c r="K17" s="43">
        <v>957.9</v>
      </c>
      <c r="L17" s="43">
        <v>666.27499999999998</v>
      </c>
      <c r="M17" s="43">
        <v>906.3</v>
      </c>
      <c r="N17" s="42">
        <v>750.57799999999997</v>
      </c>
      <c r="O17" s="43">
        <v>957.9</v>
      </c>
      <c r="P17" s="43">
        <v>957.9</v>
      </c>
      <c r="Q17" s="37"/>
    </row>
    <row r="18" spans="1:17" ht="129.75" customHeight="1" x14ac:dyDescent="0.25">
      <c r="A18" s="105"/>
      <c r="B18" s="105"/>
      <c r="C18" s="103"/>
      <c r="D18" s="35" t="s">
        <v>93</v>
      </c>
      <c r="E18" s="30" t="s">
        <v>70</v>
      </c>
      <c r="F18" s="30" t="s">
        <v>73</v>
      </c>
      <c r="G18" s="30" t="s">
        <v>94</v>
      </c>
      <c r="H18" s="49">
        <v>813</v>
      </c>
      <c r="I18" s="29"/>
      <c r="J18" s="36"/>
      <c r="K18" s="43"/>
      <c r="L18" s="43"/>
      <c r="M18" s="55">
        <v>1180.89336</v>
      </c>
      <c r="N18" s="42">
        <v>925.93399999999997</v>
      </c>
      <c r="O18" s="43">
        <v>0</v>
      </c>
      <c r="P18" s="43">
        <v>0</v>
      </c>
      <c r="Q18" s="37"/>
    </row>
    <row r="19" spans="1:17" ht="133.5" customHeight="1" x14ac:dyDescent="0.25">
      <c r="A19" s="106"/>
      <c r="B19" s="106"/>
      <c r="C19" s="104"/>
      <c r="D19" s="35" t="s">
        <v>96</v>
      </c>
      <c r="E19" s="30" t="s">
        <v>70</v>
      </c>
      <c r="F19" s="30" t="s">
        <v>73</v>
      </c>
      <c r="G19" s="30" t="s">
        <v>97</v>
      </c>
      <c r="H19" s="49">
        <v>813</v>
      </c>
      <c r="I19" s="29"/>
      <c r="J19" s="36"/>
      <c r="K19" s="43"/>
      <c r="L19" s="43"/>
      <c r="M19" s="43">
        <v>800</v>
      </c>
      <c r="N19" s="36">
        <v>0</v>
      </c>
      <c r="O19" s="43">
        <v>0</v>
      </c>
      <c r="P19" s="43">
        <v>0</v>
      </c>
      <c r="Q19" s="37"/>
    </row>
    <row r="21" spans="1:17" s="23" customFormat="1" ht="18.75" x14ac:dyDescent="0.3">
      <c r="A21" s="14" t="s">
        <v>77</v>
      </c>
      <c r="B21" s="14"/>
      <c r="C21" s="14"/>
      <c r="D21" s="14"/>
      <c r="E21" s="14"/>
      <c r="F21" s="14"/>
      <c r="G21" s="14"/>
      <c r="H21" s="14"/>
      <c r="I21" s="23" t="s">
        <v>80</v>
      </c>
      <c r="J21" s="14"/>
    </row>
    <row r="22" spans="1:17" s="24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7" s="24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7" s="24" customFormat="1" ht="18.75" x14ac:dyDescent="0.3">
      <c r="A24" s="15" t="s">
        <v>27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7" s="24" customFormat="1" ht="18.75" x14ac:dyDescent="0.3">
      <c r="A25" s="14" t="s">
        <v>81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7" ht="18.75" x14ac:dyDescent="0.3">
      <c r="A26" s="14" t="s">
        <v>28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7" ht="18.75" x14ac:dyDescent="0.3">
      <c r="A27" s="14" t="s">
        <v>82</v>
      </c>
      <c r="B27" s="14"/>
      <c r="C27" s="16"/>
      <c r="D27" s="14" t="s">
        <v>29</v>
      </c>
      <c r="E27" s="14"/>
      <c r="F27" s="14"/>
      <c r="G27" s="14"/>
      <c r="H27" s="14"/>
      <c r="I27" s="14" t="s">
        <v>30</v>
      </c>
      <c r="J27" s="14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7" x14ac:dyDescent="0.25">
      <c r="A32" s="1" t="s">
        <v>99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24">
    <mergeCell ref="O3:P3"/>
    <mergeCell ref="O4:O8"/>
    <mergeCell ref="P4:P8"/>
    <mergeCell ref="A1:Q1"/>
    <mergeCell ref="A2:A8"/>
    <mergeCell ref="B2:B8"/>
    <mergeCell ref="C2:C8"/>
    <mergeCell ref="D2:D8"/>
    <mergeCell ref="E2:H2"/>
    <mergeCell ref="I2:P2"/>
    <mergeCell ref="Q2:Q8"/>
    <mergeCell ref="E3:E8"/>
    <mergeCell ref="F3:F8"/>
    <mergeCell ref="G3:G8"/>
    <mergeCell ref="H3:H8"/>
    <mergeCell ref="I3:J7"/>
    <mergeCell ref="C13:C19"/>
    <mergeCell ref="B13:B19"/>
    <mergeCell ref="A13:A19"/>
    <mergeCell ref="K3:L7"/>
    <mergeCell ref="M3:N7"/>
    <mergeCell ref="A10:A12"/>
    <mergeCell ref="B10:B12"/>
    <mergeCell ref="C10:C12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Целевые</vt:lpstr>
      <vt:lpstr>Уровни бюджета</vt:lpstr>
      <vt:lpstr>ГРБС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2023-03-31T07:17:09Z</dcterms:modified>
</cp:coreProperties>
</file>