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7530"/>
  </bookViews>
  <sheets>
    <sheet name="Целевые  " sheetId="45" r:id="rId1"/>
    <sheet name="ГРБС год" sheetId="42" r:id="rId2"/>
    <sheet name="Уровни год" sheetId="43" r:id="rId3"/>
    <sheet name="Объекты" sheetId="46" r:id="rId4"/>
    <sheet name="Лист1" sheetId="44" r:id="rId5"/>
  </sheets>
  <calcPr calcId="125725"/>
</workbook>
</file>

<file path=xl/calcChain.xml><?xml version="1.0" encoding="utf-8"?>
<calcChain xmlns="http://schemas.openxmlformats.org/spreadsheetml/2006/main">
  <c r="M20" i="46"/>
  <c r="L20"/>
  <c r="K20"/>
  <c r="I20"/>
  <c r="M13"/>
  <c r="L13"/>
  <c r="K13"/>
  <c r="I13"/>
  <c r="N24" i="42"/>
  <c r="N33"/>
  <c r="N22" s="1"/>
  <c r="N35"/>
  <c r="N16" s="1"/>
  <c r="M35"/>
  <c r="N13"/>
  <c r="N14"/>
  <c r="N15"/>
  <c r="N17"/>
  <c r="N19"/>
  <c r="N11" l="1"/>
  <c r="J110" i="43"/>
  <c r="I110"/>
  <c r="F102"/>
  <c r="E102"/>
  <c r="J94"/>
  <c r="I94"/>
  <c r="H94"/>
  <c r="G94"/>
  <c r="F86"/>
  <c r="E86"/>
  <c r="F78"/>
  <c r="E78"/>
  <c r="J70"/>
  <c r="I70"/>
  <c r="H70"/>
  <c r="G70"/>
  <c r="J62"/>
  <c r="I62"/>
  <c r="H62"/>
  <c r="G62"/>
  <c r="F54"/>
  <c r="E54"/>
  <c r="H50"/>
  <c r="G50"/>
  <c r="G35" s="1"/>
  <c r="H49"/>
  <c r="H46" s="1"/>
  <c r="H44" s="1"/>
  <c r="G49"/>
  <c r="G46" s="1"/>
  <c r="G44" s="1"/>
  <c r="J46"/>
  <c r="I46"/>
  <c r="F46"/>
  <c r="E46"/>
  <c r="L39"/>
  <c r="K39"/>
  <c r="J39"/>
  <c r="I39"/>
  <c r="F39"/>
  <c r="E39"/>
  <c r="K37"/>
  <c r="J37"/>
  <c r="I37"/>
  <c r="F37"/>
  <c r="F13" s="1"/>
  <c r="E37"/>
  <c r="E13" s="1"/>
  <c r="J35"/>
  <c r="I35"/>
  <c r="H35"/>
  <c r="F35"/>
  <c r="E35"/>
  <c r="L34"/>
  <c r="L31" s="1"/>
  <c r="K34"/>
  <c r="K31" s="1"/>
  <c r="J34"/>
  <c r="I34"/>
  <c r="F34"/>
  <c r="F31" s="1"/>
  <c r="E34"/>
  <c r="E31" s="1"/>
  <c r="L23"/>
  <c r="K23"/>
  <c r="J23"/>
  <c r="I23"/>
  <c r="H23"/>
  <c r="G23"/>
  <c r="F23"/>
  <c r="E23"/>
  <c r="L19"/>
  <c r="L11" s="1"/>
  <c r="K19"/>
  <c r="J19"/>
  <c r="J11" s="1"/>
  <c r="I19"/>
  <c r="I11" s="1"/>
  <c r="H19"/>
  <c r="H11" s="1"/>
  <c r="G19"/>
  <c r="F19"/>
  <c r="E19"/>
  <c r="L18"/>
  <c r="K18"/>
  <c r="K10" s="1"/>
  <c r="J18"/>
  <c r="I18"/>
  <c r="I10" s="1"/>
  <c r="H18"/>
  <c r="G18"/>
  <c r="F18"/>
  <c r="E18"/>
  <c r="L17"/>
  <c r="L9" s="1"/>
  <c r="K17"/>
  <c r="J17"/>
  <c r="J9" s="1"/>
  <c r="I17"/>
  <c r="I9" s="1"/>
  <c r="H17"/>
  <c r="H9" s="1"/>
  <c r="G17"/>
  <c r="G9" s="1"/>
  <c r="F17"/>
  <c r="F9" s="1"/>
  <c r="E17"/>
  <c r="E9" s="1"/>
  <c r="L15"/>
  <c r="K15"/>
  <c r="J15"/>
  <c r="I15"/>
  <c r="H15"/>
  <c r="G15"/>
  <c r="K13"/>
  <c r="I13"/>
  <c r="K11"/>
  <c r="E11"/>
  <c r="K9"/>
  <c r="L35" i="42"/>
  <c r="L16" s="1"/>
  <c r="K35"/>
  <c r="K16" s="1"/>
  <c r="J35"/>
  <c r="J16" s="1"/>
  <c r="I35"/>
  <c r="I16" s="1"/>
  <c r="P33"/>
  <c r="P22" s="1"/>
  <c r="O33"/>
  <c r="M33"/>
  <c r="M15" s="1"/>
  <c r="L33"/>
  <c r="L15" s="1"/>
  <c r="K33"/>
  <c r="K15" s="1"/>
  <c r="O24"/>
  <c r="M24"/>
  <c r="L24"/>
  <c r="K24"/>
  <c r="K22" s="1"/>
  <c r="J24"/>
  <c r="J22" s="1"/>
  <c r="I24"/>
  <c r="O22"/>
  <c r="P19"/>
  <c r="P17" s="1"/>
  <c r="O19"/>
  <c r="M19"/>
  <c r="M17" s="1"/>
  <c r="L19"/>
  <c r="K19"/>
  <c r="K17" s="1"/>
  <c r="J19"/>
  <c r="I19"/>
  <c r="I17" s="1"/>
  <c r="O17"/>
  <c r="L17"/>
  <c r="J17"/>
  <c r="M16"/>
  <c r="O15"/>
  <c r="P14"/>
  <c r="O14"/>
  <c r="L14"/>
  <c r="I14"/>
  <c r="O13"/>
  <c r="O11" s="1"/>
  <c r="L13"/>
  <c r="J13"/>
  <c r="K14" l="1"/>
  <c r="J14"/>
  <c r="J11" s="1"/>
  <c r="I22"/>
  <c r="L22"/>
  <c r="M22"/>
  <c r="M14"/>
  <c r="H41" i="43"/>
  <c r="H37"/>
  <c r="H13" s="1"/>
  <c r="G37"/>
  <c r="G13" s="1"/>
  <c r="G41"/>
  <c r="E7"/>
  <c r="F10"/>
  <c r="E10"/>
  <c r="I31"/>
  <c r="F15"/>
  <c r="E15"/>
  <c r="K7"/>
  <c r="G11"/>
  <c r="L10"/>
  <c r="L7" s="1"/>
  <c r="F11"/>
  <c r="F7" s="1"/>
  <c r="I7"/>
  <c r="L11" i="42"/>
  <c r="I13"/>
  <c r="I11" s="1"/>
  <c r="K13"/>
  <c r="K11" s="1"/>
  <c r="M13"/>
  <c r="M11" s="1"/>
  <c r="P13"/>
  <c r="P15"/>
  <c r="J10" i="43"/>
  <c r="J31"/>
  <c r="J13"/>
  <c r="G34" l="1"/>
  <c r="G39"/>
  <c r="H39"/>
  <c r="H34"/>
  <c r="J7"/>
  <c r="P11" i="42"/>
  <c r="G10" i="43" l="1"/>
  <c r="G7" s="1"/>
  <c r="G31"/>
  <c r="H31"/>
  <c r="H10"/>
  <c r="H7" s="1"/>
</calcChain>
</file>

<file path=xl/comments1.xml><?xml version="1.0" encoding="utf-8"?>
<comments xmlns="http://schemas.openxmlformats.org/spreadsheetml/2006/main">
  <authors>
    <author>Автор</author>
  </authors>
  <commentList>
    <comment ref="F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2//75*100
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2/68*100
</t>
        </r>
      </text>
    </comment>
  </commentList>
</comments>
</file>

<file path=xl/sharedStrings.xml><?xml version="1.0" encoding="utf-8"?>
<sst xmlns="http://schemas.openxmlformats.org/spreadsheetml/2006/main" count="386" uniqueCount="145">
  <si>
    <t>№ п/п</t>
  </si>
  <si>
    <t>Цель, целевые показатели, задачи, показатели результативности</t>
  </si>
  <si>
    <t>Ед. измерения</t>
  </si>
  <si>
    <t>Весовой критерий</t>
  </si>
  <si>
    <t>Плановый период</t>
  </si>
  <si>
    <t>Примечание (причины невыполнения показателей по программе, выбор действий по преодолению)</t>
  </si>
  <si>
    <t>январь - июнь</t>
  </si>
  <si>
    <t>значение на конец года</t>
  </si>
  <si>
    <t>план</t>
  </si>
  <si>
    <t>факт</t>
  </si>
  <si>
    <t>Статус (муниципальная программа Емельяновского района, подпрограмма, отдельное мероприятие  муниципальной программы Емельяновского района)</t>
  </si>
  <si>
    <t>Наименование муниципальной программы Емельяновского района, подпрограммы, отдельного мероприятия  муниципальной программы Емельяновского района</t>
  </si>
  <si>
    <t>ГРБС</t>
  </si>
  <si>
    <t>Код бюджетной классификации</t>
  </si>
  <si>
    <t>Расходы по годам, тыс.рублей</t>
  </si>
  <si>
    <t>Примечание</t>
  </si>
  <si>
    <t>Рз Пр</t>
  </si>
  <si>
    <t>ЦСР</t>
  </si>
  <si>
    <t>ВР</t>
  </si>
  <si>
    <t xml:space="preserve">плановый период </t>
  </si>
  <si>
    <t xml:space="preserve">план </t>
  </si>
  <si>
    <t xml:space="preserve">         </t>
  </si>
  <si>
    <t>Муниципальная программа Емельяновского района</t>
  </si>
  <si>
    <t>всего расходные обязательства</t>
  </si>
  <si>
    <t>в том числе по ГРБС:</t>
  </si>
  <si>
    <t>Подпрограмма 1</t>
  </si>
  <si>
    <t>N п/п</t>
  </si>
  <si>
    <t>Статус</t>
  </si>
  <si>
    <t>Наименование муниципальной программы Емельяновского района, подпрограммы, отдельного мероприятия муниципальной программы Емельяновского района</t>
  </si>
  <si>
    <t>Источники финансирования</t>
  </si>
  <si>
    <t>Муниципальная программа Емельяновсого района</t>
  </si>
  <si>
    <t>Всего</t>
  </si>
  <si>
    <t>в том числе:</t>
  </si>
  <si>
    <t>федеральный бюджет</t>
  </si>
  <si>
    <t>краевой бюджет</t>
  </si>
  <si>
    <t>районный бюджет</t>
  </si>
  <si>
    <t>внебюджетные источники</t>
  </si>
  <si>
    <t>бюджеты поселений</t>
  </si>
  <si>
    <t>юридические лица</t>
  </si>
  <si>
    <t>тыс.рублей</t>
  </si>
  <si>
    <t>Цель: Повышение доступности жилья и улучшение жилищных условий граждан, проживающих на территории Емельяновского района</t>
  </si>
  <si>
    <t>Удельный вес введенной площади жилых домов по отношению к общей площади жилищного фонда</t>
  </si>
  <si>
    <t>1.</t>
  </si>
  <si>
    <t>1.1.</t>
  </si>
  <si>
    <t>Общая площадь жилых помещений, приходящаяся в среднем на 1 жителя</t>
  </si>
  <si>
    <t>Доля граждан, улучшивших жилищные условия, от общего количества граждан, которым предоставлена муниципальная поддержка в форме социальных выплат</t>
  </si>
  <si>
    <t>%</t>
  </si>
  <si>
    <t>кв. метров</t>
  </si>
  <si>
    <t>Подпрограмма "Обеспечение жильем молодых семей в Емельяновском районе"</t>
  </si>
  <si>
    <t>Показатели:</t>
  </si>
  <si>
    <t>Доля молодых семей, улучшивших жилищные условия за счет полученных социальных выплат, к общему количеству молодых семей, состоящих на учете нуждающихся в улучшении жилищных условий</t>
  </si>
  <si>
    <t>1.1.1.</t>
  </si>
  <si>
    <t>Задача 1. Муниципальная поддержка в решении жилищной проблемы молодых семей, признанных в установленном порядке, нуждающимися в улучшении жилищных условий</t>
  </si>
  <si>
    <t>1.2.</t>
  </si>
  <si>
    <t>Подпрограмма 2</t>
  </si>
  <si>
    <t xml:space="preserve">Администрации Емельяновского района </t>
  </si>
  <si>
    <t>009</t>
  </si>
  <si>
    <t>090</t>
  </si>
  <si>
    <t>Муниципальное казенное учреждение «Финансовое управление администрации Емельяновского района Красноярского края»</t>
  </si>
  <si>
    <t>132</t>
  </si>
  <si>
    <t>х</t>
  </si>
  <si>
    <t>Предоставление социальных выплат молодым семьям на приобретение (строительство) жилья</t>
  </si>
  <si>
    <t>Строительство муниципальных  объектов коммунаьной и транспортной инфпвструктуры</t>
  </si>
  <si>
    <t>муниципальное казенное учреждение "Управление строительства, жилищно-коммунального хозяйства и экологии администрации Емельяновского района Красноярского края"</t>
  </si>
  <si>
    <t xml:space="preserve">Подготовка документов территориального планирования  и градостроительного зонирования  (внесение в них изменений)  на разработку  документации  по планеровки территории </t>
  </si>
  <si>
    <t>11200S4610</t>
  </si>
  <si>
    <t>322</t>
  </si>
  <si>
    <t>0412</t>
  </si>
  <si>
    <t>0502</t>
  </si>
  <si>
    <t>Доля муниципальных образований Емельяновского района, на территории которых утверждены схемы территориального планирования, генеральные планы и правила землепользования и застройки</t>
  </si>
  <si>
    <t>Доля земельных участков, предоставленных для жилищного строительства семьям, имеющим трех и более детей, обеспеченных (полностью или частично) коммунальной и транспортной инфраструктурой</t>
  </si>
  <si>
    <t>1.2.1.</t>
  </si>
  <si>
    <t>га</t>
  </si>
  <si>
    <t>Площадь земельных участков, обеспеченных (полностью или частично) коммунальной и транспортной инфраструктурой, предоставляемая для семей, имеющих трех и более детей</t>
  </si>
  <si>
    <t>Целевой показатель:</t>
  </si>
  <si>
    <t>11200S4660</t>
  </si>
  <si>
    <t>Осуществление  переданных полномочий  поселка Емельяново на реализацию  мероприятия по оказанию услуг  по осуществлению  строительного контроля (технического надзора)  за выполнением работ по строительству электрических сетей  напряжением 10/04 кВ - 1  этапа  строительства объета   капитального строительства  по титулу "Мероприятия  по строительству  электрических стей  напряжением 10/04 кВ и улично-дорожной сети общего пользования  местного значения  в п.г.т. Емельяново Емельяновского района Красноярского края"</t>
  </si>
  <si>
    <t>Задача 2. Создание условий для увеличения объёмов ввода жилья, в том числе экономического класса</t>
  </si>
  <si>
    <t>Документы территориального планирования и градостроительного зонирования (внесение в них изменений) муниципальных образований Емельяновского района, подготовленные к согласованию и утверждению</t>
  </si>
  <si>
    <t>единиц</t>
  </si>
  <si>
    <t>11100L4970</t>
  </si>
  <si>
    <t>─</t>
  </si>
  <si>
    <t>0409</t>
  </si>
  <si>
    <t>Муниципальное казенное учреждение "Управление земельно-имущественных отношений и архитектуры администрации Емельяновского района Красноярского края"</t>
  </si>
  <si>
    <t>162</t>
  </si>
  <si>
    <t xml:space="preserve">Создание условий для обеспечения доступным и комфортным жильем граждан </t>
  </si>
  <si>
    <t>Создание условий для обеспечения доступным и комфортным жильем граждан проживающих на территории Емельяновского района</t>
  </si>
  <si>
    <t>Обеспечение жильем молодых семей в Емельяновском районе</t>
  </si>
  <si>
    <t>Подпрограмма2. «Создание условий для обеспечения доступным и комфортным жильем граждан проживающих на территории Емельяновского района»</t>
  </si>
  <si>
    <t>2022 год</t>
  </si>
  <si>
    <t>Выполнение рвабот по подготовке комплекта землеустроительной документации на лесной участок расположенный : Красноярский край, Емельяновский район, Емельяновское лесничество, Емельяновское участковое лесничество, Совхоз "Емельяновский", квартал 89часть выд.22), испрашиваемый в постоянное (бессрочное) пользование для строительства, реконструкции, эксплуатации линейных объектов площадью 0,3111 га</t>
  </si>
  <si>
    <t>Разработка проекта внесения изменений в генеральный план и правила землепользования и застройки муниципального образования Частоостровский сельсовет</t>
  </si>
  <si>
    <t>1120082360</t>
  </si>
  <si>
    <r>
      <t>Осуществление  переданных полномочий  поселка Емельяново на реализацию  мероприятия по оказанию услуг  по осуществлению авторского надзора  за выполнением работ по строительству электрических сетей  напряжением 10/04 кВ - 1  этапа  строительства объета   капитального строительства  по титулу "Мероприятия  по строительству  электрических сетей  напряжением 10/04 кВ и улично-дорожной сети общего пользования  местного значения  в п.г.т. Емельяново Емельяновского</t>
    </r>
    <r>
      <rPr>
        <i/>
        <sz val="10"/>
        <color rgb="FFFF0000"/>
        <rFont val="Times New Roman"/>
        <family val="1"/>
        <charset val="204"/>
      </rPr>
      <t xml:space="preserve"> </t>
    </r>
    <r>
      <rPr>
        <i/>
        <sz val="10"/>
        <rFont val="Times New Roman"/>
        <family val="1"/>
        <charset val="204"/>
      </rPr>
      <t>района</t>
    </r>
    <r>
      <rPr>
        <i/>
        <sz val="10"/>
        <color rgb="FFFF0000"/>
        <rFont val="Times New Roman"/>
        <family val="1"/>
        <charset val="204"/>
      </rPr>
      <t xml:space="preserve"> </t>
    </r>
    <r>
      <rPr>
        <i/>
        <sz val="10"/>
        <color theme="1"/>
        <rFont val="Times New Roman"/>
        <family val="1"/>
        <charset val="204"/>
      </rPr>
      <t>Красноярского края"</t>
    </r>
  </si>
  <si>
    <t>Осуществление  переданных полномочий  поселка Емельяново на реализацию  мероприятия по оказанию услуг  по осуществлению строительного контроля (технического надзора)  за выполнением работ по строительству электрических сетей  напряжением 10/04 кВ - 1  этапа  строительства объета   капитального строительства  по титулу "Мероприятия  по строительству  электрических сетей  напряжением 10/04 кВ и улично-дорожной сети общего пользования  местного значения  в п.г.т. Емельяново Емельяновского района Красноярского края"</t>
  </si>
  <si>
    <t>Осуществление  переданных полномочий  поселка Емельяново на реализацию  мероприятия по оказанию услуг  по осуществлению авторского надзора  за выполнением работ по строительству электрических сетей  напряжением 10/04 кВ - 1  этапа  строительства объекта   капитального строительства  по титулу "Мероприятия  по строительству  электрических стей  напряжением 10/04 кВ и улично-дорожной сети общего пользования  местного значения  в п.г.т. Емельяново Емельяновского района Красноярского края"</t>
  </si>
  <si>
    <t>Год, предшествующий отчетному году 2020 год</t>
  </si>
  <si>
    <t>Отчетный год реализации муниципальной программы Емельяновского района 2021 год</t>
  </si>
  <si>
    <t>2022год</t>
  </si>
  <si>
    <t>2023 год</t>
  </si>
  <si>
    <t>Год, предшествующий отчетному году реализации программы 2020 год</t>
  </si>
  <si>
    <t>январь-июнь 2021 года</t>
  </si>
  <si>
    <t>значение на конец года 2021</t>
  </si>
  <si>
    <t>Отчетный год реализации муниципальной  программы Емельяновского района 2021 год</t>
  </si>
  <si>
    <t>Год предшествующий отчетному году 2020 год</t>
  </si>
  <si>
    <t>Осуществление полномочий поселка Емельяново на реализацию мероприятия по оказанию услуг по осуществлению строительного контроля (технического надзора) за выполнением работ по строительству автомобильной дороги в рамках проекта по титулу "Строительство эектрических сетей напряжением 10/0,4 кВ и улично-дорожной сети общего пользования местного значения в п.г.т. Емельяново Емельяновского района Красноярского края"- 2 этап, за счет средств поселка Емельяново,</t>
  </si>
  <si>
    <t>Осуществление полномочий поселка Емельяново на реализацию мероприятия по оказанию услуг по осуществлению строительного контроля (технического надзора) за выполнением работ по строительству автомобильной дороги в рамках проекта по титулу "Строительство эектрических сетей напряжением 10/0,4 кВ и улично-дорожной сети общего пользования местного значения в п.г.т. Емельяново Емельяновского района Красноярского края"- 2 этап, за счет средств поселка Емельяново</t>
  </si>
  <si>
    <t xml:space="preserve">Осуществление переданных полномочий поселка Емельяново на реализацию мероприятия по оказанию услуг по осуществлению авторского надзора за выполнением работ по строительству автомобильной дороги-2 этап строительства объекта капитального строительства по титулу "Строительство электрических сетей напряжением 10/0,4 кВ и улично-дорожной сети общего пользования местного значения в п.г.т. Емельяново Емельяновского районе Красноярского края " </t>
  </si>
  <si>
    <t>1120082280</t>
  </si>
  <si>
    <t>1120082290</t>
  </si>
  <si>
    <t>414</t>
  </si>
  <si>
    <t xml:space="preserve">Разработка проекта освоения лесных участков с прохождением государственной экспертизы, необходимых для размещения участка воздушной линии 10кВ строящейся в рамках реализации муниципального контракта от 08.11.2017 № 0119300033817000120-299969 на выполнение работ по строительству электрических сетей напряжением 10/04кВ-1 этап строительства объекта капитального строительства по титулу "Мероприятия по строительству электрических сетей напряжением 10/04 кВ и улично-дорожной сети общего пользования местного значения в пгт Емельяново Емельяновского района Красноярского края" 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</si>
  <si>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
Информация
о целевых показателях муниципальной  программы Емельяновского района
 и показателях результативности подпрограмм  и отдельных  мероприятий 
</t>
    </r>
    <r>
      <rPr>
        <b/>
        <sz val="12"/>
        <color theme="1"/>
        <rFont val="Times New Roman"/>
        <family val="1"/>
        <charset val="204"/>
      </rPr>
      <t xml:space="preserve">муниципальной  программы Емельяновского района «Создание условий для обеспечения доступным и комфортным жильем граждан» за  2021 год  </t>
    </r>
    <r>
      <rPr>
        <sz val="12"/>
        <color theme="1"/>
        <rFont val="Times New Roman"/>
        <family val="1"/>
        <charset val="204"/>
      </rPr>
      <t xml:space="preserve">
</t>
    </r>
  </si>
  <si>
    <t>Разработка проекта внесения изменений в генеральный план и правила землепользования и застройки муниципального образования Еловский сельсовет</t>
  </si>
  <si>
    <r>
      <t xml:space="preserve">Информация
об использовании бюджетных ассигнований районного бюджета
и иных средств на реализацию программы с указанием плановых
и фактических значений </t>
    </r>
    <r>
      <rPr>
        <b/>
        <sz val="10"/>
        <color theme="1"/>
        <rFont val="Times New Roman"/>
        <family val="1"/>
        <charset val="204"/>
      </rPr>
      <t>муниципальной  программы Емельяновского района «Создание условий для обеспечения доступным и комфортным жильем граждан » за   2021 год</t>
    </r>
    <r>
      <rPr>
        <sz val="10"/>
        <color theme="1"/>
        <rFont val="Times New Roman"/>
        <family val="1"/>
        <charset val="204"/>
      </rPr>
      <t xml:space="preserve">
</t>
    </r>
  </si>
  <si>
    <r>
      <t xml:space="preserve">Информация об использовании бюджетных ассигнований районного бюджета и иных средств на реализацию отдельных мероприятий муниципальной программы Емельяновского района  и подпрограмм с указанием плановых и фактических значений (с расшифровкой по главным распорядителям средств районного бюджета, подпрограммам, отдельным мероприятиям муниципальной программы Емельяновского района, а также по годам реализации муниципальной программы Емельяновского района) </t>
    </r>
    <r>
      <rPr>
        <b/>
        <sz val="13"/>
        <color theme="1"/>
        <rFont val="Times New Roman"/>
        <family val="1"/>
        <charset val="204"/>
      </rPr>
      <t>муниципальной  программы Емельяновского района «Создание условий для обеспечения доступным и комфортным жильем граждан» за   2021 год</t>
    </r>
  </si>
  <si>
    <t>Наименование объекта, территория строительства (приобретения) &lt;1&gt;</t>
  </si>
  <si>
    <t>Мощность объекта с указанием ед. измерения</t>
  </si>
  <si>
    <t>Годы строительства (приобретения) &lt;2&gt;</t>
  </si>
  <si>
    <t>Сметная стоимость, всего &lt;3&gt;</t>
  </si>
  <si>
    <t>Остаток сметной стоимости на начало отчетного года</t>
  </si>
  <si>
    <t>Объем бюджетных ассигнований в отчетном году (план).</t>
  </si>
  <si>
    <t>Финансирование за отчетный период</t>
  </si>
  <si>
    <t>Фактическое освоение за отчетный период</t>
  </si>
  <si>
    <t>Информация по объекту &lt;4&gt;</t>
  </si>
  <si>
    <t>в ценах 2001 г.</t>
  </si>
  <si>
    <t>в ценах контракта на начало отчетного года</t>
  </si>
  <si>
    <t xml:space="preserve">в </t>
  </si>
  <si>
    <t>всего</t>
  </si>
  <si>
    <t>аванс</t>
  </si>
  <si>
    <t>лимит</t>
  </si>
  <si>
    <t>ценах 2001 г.</t>
  </si>
  <si>
    <t>Наименование подпрограммы «Создание условий для обеспечения доступным и комфортным жильем граждан проживающих на территории Емельяновского района»</t>
  </si>
  <si>
    <t>Главный распорядитель: МКУ «Управление строительства, жилищно-коммунального хозяйства и экологии администрации Емельяновского района»</t>
  </si>
  <si>
    <t>Наименование мероприятия: Строительство муниципальных объектов коммунальной и транспортной инфраструктуры</t>
  </si>
  <si>
    <t>Заказчик: МКУ «Управление строительства, жилищно-коммунального хозяйства и экологии администрации Емельяновского района»</t>
  </si>
  <si>
    <t>районный  бюджет</t>
  </si>
  <si>
    <t>Итого по мероприятию: Строительство муниципальных объектов коммунальной и транспортной инфраструктуры</t>
  </si>
  <si>
    <t>Итого по подпрограмме:  «Создание условий для обеспечения доступным и комфортным жильем граждан проживающих на территории Емельяновского района»</t>
  </si>
  <si>
    <t>общей протяжённостью 2287,94 м</t>
  </si>
  <si>
    <t xml:space="preserve">Информация по объектам недвижимого имущества муниципальной собственности Емельяновского района, подлежащим строительству, реконструкции, техническому перевооружению или приобретению, включенным в муниципальную программу Емельяновского района  «Создание условий для обеспечения доступным и комфортным жильем граждан» (наименование программы) за 2021 год
</t>
  </si>
  <si>
    <t>Строительство автомобльной дороги  в рамках проекта по титулу  "Строительство электрических сетей напряжением 10/0,4 кВ и улично-дорожной сети общего пользования местного значения в пгт. Емельяново Емельяновского района Красноярского края" - 2 этап строительства</t>
  </si>
  <si>
    <t>Объект: Строительство электрических сетей напряжением 10/0,4 кВ и улично-дорожной сети общего пользования местного значения в пгт. Емельяново Емельяновского района Красноярского края</t>
  </si>
  <si>
    <t>Строительство автомобльной дороги  в рамках проекта по титулу  "Строительство электрических сетей напряжением 10/0,4 кВ и улично-дорожной сети общего пользования местного значения в пгт. Емельяново Емельяновского района Красноярского края" - 1 этап строительства</t>
  </si>
  <si>
    <t>общей протяжённостью 2522,8 м</t>
  </si>
</sst>
</file>

<file path=xl/styles.xml><?xml version="1.0" encoding="utf-8"?>
<styleSheet xmlns="http://schemas.openxmlformats.org/spreadsheetml/2006/main">
  <numFmts count="7">
    <numFmt numFmtId="164" formatCode="0.00000"/>
    <numFmt numFmtId="165" formatCode="0.0"/>
    <numFmt numFmtId="166" formatCode="0.000"/>
    <numFmt numFmtId="167" formatCode="000000"/>
    <numFmt numFmtId="168" formatCode="#,##0.00000"/>
    <numFmt numFmtId="169" formatCode="0.0000"/>
    <numFmt numFmtId="170" formatCode="#,##0.0"/>
  </numFmts>
  <fonts count="2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 Cyr"/>
    </font>
    <font>
      <u/>
      <sz val="11"/>
      <color theme="10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1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5" fillId="2" borderId="0" xfId="0" applyFont="1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5" fillId="2" borderId="1" xfId="0" applyFont="1" applyFill="1" applyBorder="1" applyAlignment="1">
      <alignment vertical="top" wrapText="1"/>
    </xf>
    <xf numFmtId="166" fontId="5" fillId="0" borderId="1" xfId="0" applyNumberFormat="1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1" xfId="0" applyFont="1" applyFill="1" applyBorder="1" applyAlignment="1">
      <alignment wrapText="1"/>
    </xf>
    <xf numFmtId="164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vertical="top" wrapText="1"/>
    </xf>
    <xf numFmtId="3" fontId="5" fillId="0" borderId="1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vertical="top" wrapText="1"/>
    </xf>
    <xf numFmtId="0" fontId="6" fillId="0" borderId="0" xfId="0" applyFont="1" applyFill="1"/>
    <xf numFmtId="0" fontId="5" fillId="2" borderId="0" xfId="0" applyFont="1" applyFill="1" applyBorder="1"/>
    <xf numFmtId="0" fontId="6" fillId="0" borderId="0" xfId="0" applyFont="1" applyFill="1" applyBorder="1"/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right" vertical="top" wrapText="1"/>
    </xf>
    <xf numFmtId="167" fontId="5" fillId="2" borderId="0" xfId="0" applyNumberFormat="1" applyFont="1" applyFill="1" applyBorder="1"/>
    <xf numFmtId="167" fontId="6" fillId="0" borderId="0" xfId="0" applyNumberFormat="1" applyFont="1" applyFill="1" applyBorder="1"/>
    <xf numFmtId="0" fontId="1" fillId="2" borderId="4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5" fillId="2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68" fontId="5" fillId="0" borderId="1" xfId="0" applyNumberFormat="1" applyFont="1" applyFill="1" applyBorder="1" applyAlignment="1">
      <alignment vertical="top" wrapText="1"/>
    </xf>
    <xf numFmtId="0" fontId="12" fillId="2" borderId="0" xfId="0" applyFont="1" applyFill="1"/>
    <xf numFmtId="0" fontId="12" fillId="0" borderId="0" xfId="0" applyFont="1" applyFill="1"/>
    <xf numFmtId="164" fontId="12" fillId="2" borderId="1" xfId="0" applyNumberFormat="1" applyFont="1" applyFill="1" applyBorder="1" applyAlignment="1">
      <alignment vertical="top" wrapText="1"/>
    </xf>
    <xf numFmtId="166" fontId="12" fillId="2" borderId="1" xfId="0" applyNumberFormat="1" applyFont="1" applyFill="1" applyBorder="1" applyAlignment="1">
      <alignment vertical="top" wrapText="1"/>
    </xf>
    <xf numFmtId="164" fontId="14" fillId="2" borderId="1" xfId="0" applyNumberFormat="1" applyFont="1" applyFill="1" applyBorder="1" applyAlignment="1">
      <alignment vertical="top" wrapText="1"/>
    </xf>
    <xf numFmtId="165" fontId="12" fillId="2" borderId="1" xfId="0" applyNumberFormat="1" applyFont="1" applyFill="1" applyBorder="1" applyAlignment="1">
      <alignment vertical="top" wrapText="1"/>
    </xf>
    <xf numFmtId="1" fontId="12" fillId="2" borderId="1" xfId="0" applyNumberFormat="1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horizontal="justify" vertical="top" wrapText="1"/>
    </xf>
    <xf numFmtId="164" fontId="12" fillId="2" borderId="1" xfId="0" applyNumberFormat="1" applyFont="1" applyFill="1" applyBorder="1"/>
    <xf numFmtId="0" fontId="12" fillId="2" borderId="1" xfId="0" applyFont="1" applyFill="1" applyBorder="1"/>
    <xf numFmtId="166" fontId="12" fillId="2" borderId="1" xfId="0" applyNumberFormat="1" applyFont="1" applyFill="1" applyBorder="1"/>
    <xf numFmtId="164" fontId="14" fillId="2" borderId="1" xfId="0" applyNumberFormat="1" applyFont="1" applyFill="1" applyBorder="1"/>
    <xf numFmtId="166" fontId="14" fillId="2" borderId="1" xfId="0" applyNumberFormat="1" applyFont="1" applyFill="1" applyBorder="1"/>
    <xf numFmtId="165" fontId="14" fillId="2" borderId="1" xfId="0" applyNumberFormat="1" applyFont="1" applyFill="1" applyBorder="1"/>
    <xf numFmtId="4" fontId="20" fillId="0" borderId="9" xfId="0" applyNumberFormat="1" applyFont="1" applyBorder="1" applyAlignment="1" applyProtection="1">
      <alignment horizontal="right" vertical="center" wrapText="1"/>
    </xf>
    <xf numFmtId="169" fontId="5" fillId="0" borderId="1" xfId="0" applyNumberFormat="1" applyFont="1" applyFill="1" applyBorder="1" applyAlignment="1">
      <alignment vertical="top" wrapText="1"/>
    </xf>
    <xf numFmtId="164" fontId="5" fillId="0" borderId="0" xfId="0" applyNumberFormat="1" applyFont="1" applyFill="1"/>
    <xf numFmtId="1" fontId="12" fillId="2" borderId="1" xfId="0" applyNumberFormat="1" applyFont="1" applyFill="1" applyBorder="1"/>
    <xf numFmtId="169" fontId="12" fillId="2" borderId="1" xfId="0" applyNumberFormat="1" applyFont="1" applyFill="1" applyBorder="1" applyAlignment="1">
      <alignment vertical="top" wrapText="1"/>
    </xf>
    <xf numFmtId="2" fontId="12" fillId="2" borderId="1" xfId="0" applyNumberFormat="1" applyFont="1" applyFill="1" applyBorder="1" applyAlignment="1">
      <alignment vertical="top" wrapText="1"/>
    </xf>
    <xf numFmtId="170" fontId="20" fillId="0" borderId="9" xfId="0" applyNumberFormat="1" applyFont="1" applyBorder="1" applyAlignment="1" applyProtection="1">
      <alignment horizontal="right" vertical="center" wrapText="1"/>
    </xf>
    <xf numFmtId="2" fontId="12" fillId="2" borderId="5" xfId="0" applyNumberFormat="1" applyFont="1" applyFill="1" applyBorder="1"/>
    <xf numFmtId="164" fontId="12" fillId="2" borderId="5" xfId="0" applyNumberFormat="1" applyFont="1" applyFill="1" applyBorder="1" applyAlignment="1">
      <alignment vertical="top" wrapText="1"/>
    </xf>
    <xf numFmtId="170" fontId="20" fillId="0" borderId="10" xfId="0" applyNumberFormat="1" applyFont="1" applyBorder="1" applyAlignment="1" applyProtection="1">
      <alignment horizontal="right" vertical="center" wrapText="1"/>
    </xf>
    <xf numFmtId="1" fontId="12" fillId="2" borderId="5" xfId="0" applyNumberFormat="1" applyFont="1" applyFill="1" applyBorder="1" applyAlignment="1">
      <alignment vertical="top" wrapText="1"/>
    </xf>
    <xf numFmtId="2" fontId="12" fillId="2" borderId="5" xfId="0" applyNumberFormat="1" applyFont="1" applyFill="1" applyBorder="1" applyAlignment="1">
      <alignment vertical="top" wrapText="1"/>
    </xf>
    <xf numFmtId="170" fontId="20" fillId="0" borderId="1" xfId="0" applyNumberFormat="1" applyFont="1" applyBorder="1" applyAlignment="1" applyProtection="1">
      <alignment horizontal="right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164" fontId="12" fillId="0" borderId="1" xfId="0" applyNumberFormat="1" applyFont="1" applyFill="1" applyBorder="1" applyAlignment="1">
      <alignment vertical="top" wrapText="1"/>
    </xf>
    <xf numFmtId="164" fontId="14" fillId="0" borderId="1" xfId="0" applyNumberFormat="1" applyFont="1" applyFill="1" applyBorder="1" applyAlignment="1">
      <alignment vertical="top" wrapText="1"/>
    </xf>
    <xf numFmtId="165" fontId="12" fillId="0" borderId="1" xfId="0" applyNumberFormat="1" applyFont="1" applyFill="1" applyBorder="1" applyAlignment="1">
      <alignment vertical="top" wrapText="1"/>
    </xf>
    <xf numFmtId="169" fontId="12" fillId="0" borderId="1" xfId="0" applyNumberFormat="1" applyFont="1" applyFill="1" applyBorder="1" applyAlignment="1">
      <alignment vertical="top" wrapText="1"/>
    </xf>
    <xf numFmtId="164" fontId="14" fillId="0" borderId="1" xfId="0" applyNumberFormat="1" applyFont="1" applyFill="1" applyBorder="1"/>
    <xf numFmtId="164" fontId="12" fillId="0" borderId="1" xfId="0" applyNumberFormat="1" applyFont="1" applyFill="1" applyBorder="1"/>
    <xf numFmtId="165" fontId="14" fillId="0" borderId="1" xfId="0" applyNumberFormat="1" applyFont="1" applyFill="1" applyBorder="1"/>
    <xf numFmtId="0" fontId="12" fillId="0" borderId="1" xfId="0" applyFont="1" applyFill="1" applyBorder="1"/>
    <xf numFmtId="165" fontId="12" fillId="0" borderId="1" xfId="0" applyNumberFormat="1" applyFont="1" applyFill="1" applyBorder="1"/>
    <xf numFmtId="0" fontId="14" fillId="0" borderId="0" xfId="0" applyFont="1" applyFill="1"/>
    <xf numFmtId="0" fontId="14" fillId="0" borderId="1" xfId="0" applyFont="1" applyFill="1" applyBorder="1" applyAlignment="1">
      <alignment horizontal="center" vertical="top" wrapText="1"/>
    </xf>
    <xf numFmtId="168" fontId="20" fillId="0" borderId="9" xfId="0" applyNumberFormat="1" applyFont="1" applyFill="1" applyBorder="1" applyAlignment="1" applyProtection="1">
      <alignment horizontal="right" vertical="center" wrapText="1"/>
    </xf>
    <xf numFmtId="0" fontId="8" fillId="0" borderId="1" xfId="0" applyFont="1" applyFill="1" applyBorder="1" applyAlignment="1">
      <alignment horizontal="justify" vertical="top" wrapText="1"/>
    </xf>
    <xf numFmtId="0" fontId="13" fillId="3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justify" vertical="top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justify" vertical="top"/>
    </xf>
    <xf numFmtId="0" fontId="6" fillId="0" borderId="1" xfId="0" applyNumberFormat="1" applyFont="1" applyBorder="1" applyAlignment="1">
      <alignment horizontal="justify" vertical="top"/>
    </xf>
    <xf numFmtId="164" fontId="5" fillId="0" borderId="1" xfId="0" applyNumberFormat="1" applyFont="1" applyBorder="1"/>
    <xf numFmtId="164" fontId="6" fillId="0" borderId="1" xfId="0" applyNumberFormat="1" applyFont="1" applyBorder="1" applyAlignment="1">
      <alignment vertical="top" wrapText="1"/>
    </xf>
    <xf numFmtId="164" fontId="5" fillId="0" borderId="0" xfId="0" applyNumberFormat="1" applyFont="1"/>
    <xf numFmtId="0" fontId="1" fillId="2" borderId="0" xfId="0" applyFont="1" applyFill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justify" vertical="top" wrapText="1"/>
    </xf>
    <xf numFmtId="0" fontId="1" fillId="2" borderId="6" xfId="0" applyFont="1" applyFill="1" applyBorder="1" applyAlignment="1">
      <alignment horizontal="justify" vertical="top" wrapText="1"/>
    </xf>
    <xf numFmtId="0" fontId="1" fillId="2" borderId="11" xfId="0" applyFont="1" applyFill="1" applyBorder="1" applyAlignment="1">
      <alignment horizontal="justify" vertical="top" wrapText="1"/>
    </xf>
    <xf numFmtId="0" fontId="2" fillId="0" borderId="0" xfId="0" applyFont="1" applyFill="1" applyAlignment="1">
      <alignment horizontal="justify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/>
    </xf>
    <xf numFmtId="0" fontId="5" fillId="0" borderId="16" xfId="0" applyFont="1" applyFill="1" applyBorder="1" applyAlignment="1">
      <alignment horizontal="justify" vertical="top" wrapText="1"/>
    </xf>
    <xf numFmtId="0" fontId="5" fillId="0" borderId="12" xfId="0" applyFont="1" applyFill="1" applyBorder="1" applyAlignment="1">
      <alignment horizontal="justify" vertical="top" wrapText="1"/>
    </xf>
    <xf numFmtId="0" fontId="5" fillId="0" borderId="14" xfId="0" applyFont="1" applyFill="1" applyBorder="1" applyAlignment="1">
      <alignment horizontal="justify" vertical="top" wrapText="1"/>
    </xf>
    <xf numFmtId="0" fontId="5" fillId="0" borderId="15" xfId="0" applyFont="1" applyFill="1" applyBorder="1" applyAlignment="1">
      <alignment horizontal="justify" vertical="top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justify" vertical="top" wrapText="1"/>
    </xf>
    <xf numFmtId="0" fontId="5" fillId="0" borderId="3" xfId="0" applyFont="1" applyFill="1" applyBorder="1" applyAlignment="1">
      <alignment horizontal="justify" vertical="top" wrapText="1"/>
    </xf>
    <xf numFmtId="0" fontId="5" fillId="0" borderId="4" xfId="0" applyFont="1" applyFill="1" applyBorder="1" applyAlignment="1">
      <alignment horizontal="justify" vertical="top" wrapText="1"/>
    </xf>
    <xf numFmtId="0" fontId="8" fillId="0" borderId="2" xfId="0" applyFont="1" applyFill="1" applyBorder="1" applyAlignment="1">
      <alignment horizontal="justify" vertical="top" wrapText="1"/>
    </xf>
    <xf numFmtId="0" fontId="8" fillId="0" borderId="4" xfId="0" applyFont="1" applyFill="1" applyBorder="1" applyAlignment="1">
      <alignment horizontal="justify" vertical="top" wrapText="1"/>
    </xf>
    <xf numFmtId="0" fontId="0" fillId="0" borderId="4" xfId="0" applyBorder="1" applyAlignment="1">
      <alignment horizontal="justify" vertical="top" wrapText="1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justify" vertical="top" wrapText="1"/>
    </xf>
    <xf numFmtId="0" fontId="12" fillId="2" borderId="3" xfId="0" applyFont="1" applyFill="1" applyBorder="1" applyAlignment="1">
      <alignment horizontal="justify" vertical="top" wrapText="1"/>
    </xf>
    <xf numFmtId="0" fontId="12" fillId="2" borderId="3" xfId="0" applyFont="1" applyFill="1" applyBorder="1" applyAlignment="1">
      <alignment horizontal="justify"/>
    </xf>
    <xf numFmtId="0" fontId="0" fillId="0" borderId="3" xfId="0" applyBorder="1" applyAlignment="1">
      <alignment horizontal="justify"/>
    </xf>
    <xf numFmtId="0" fontId="0" fillId="0" borderId="4" xfId="0" applyBorder="1" applyAlignment="1">
      <alignment horizontal="justify"/>
    </xf>
    <xf numFmtId="0" fontId="12" fillId="2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5" fillId="0" borderId="0" xfId="0" applyFont="1" applyAlignment="1">
      <alignment horizontal="justify" wrapText="1"/>
    </xf>
    <xf numFmtId="0" fontId="5" fillId="0" borderId="0" xfId="0" applyFont="1" applyAlignment="1">
      <alignment horizontal="justify"/>
    </xf>
    <xf numFmtId="0" fontId="6" fillId="0" borderId="1" xfId="0" applyFont="1" applyBorder="1" applyAlignment="1">
      <alignment horizontal="center" vertical="top" wrapText="1"/>
    </xf>
    <xf numFmtId="0" fontId="24" fillId="0" borderId="1" xfId="4" applyFont="1" applyBorder="1" applyAlignment="1" applyProtection="1">
      <alignment horizontal="center" vertical="top" wrapText="1"/>
    </xf>
    <xf numFmtId="0" fontId="6" fillId="0" borderId="1" xfId="0" applyFont="1" applyBorder="1" applyAlignment="1">
      <alignment horizontal="justify" vertical="top"/>
    </xf>
  </cellXfs>
  <cellStyles count="5">
    <cellStyle name="Гиперссылка" xfId="4" builtinId="8"/>
    <cellStyle name="Обычный" xfId="0" builtinId="0"/>
    <cellStyle name="Обычный 10" xfId="2"/>
    <cellStyle name="Обычный 2" xfId="1"/>
    <cellStyle name="Обычный 7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8"/>
  <sheetViews>
    <sheetView tabSelected="1" workbookViewId="0">
      <selection activeCell="Q5" sqref="Q5"/>
    </sheetView>
  </sheetViews>
  <sheetFormatPr defaultColWidth="9.140625" defaultRowHeight="15"/>
  <cols>
    <col min="1" max="1" width="6.7109375" style="1" customWidth="1"/>
    <col min="2" max="2" width="42.85546875" style="1" customWidth="1"/>
    <col min="3" max="3" width="11" style="1" customWidth="1"/>
    <col min="4" max="8" width="9.140625" style="1"/>
    <col min="9" max="9" width="9.140625" style="19"/>
    <col min="10" max="10" width="13.140625" style="1" bestFit="1" customWidth="1"/>
    <col min="11" max="12" width="9.140625" style="1"/>
    <col min="13" max="13" width="55.28515625" style="1" customWidth="1"/>
    <col min="14" max="16384" width="9.140625" style="1"/>
  </cols>
  <sheetData>
    <row r="1" spans="1:13" ht="7.5" customHeight="1">
      <c r="A1" s="91" t="s">
        <v>112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ht="7.5" customHeight="1">
      <c r="A2" s="91"/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</row>
    <row r="3" spans="1:13" ht="15" customHeigh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</row>
    <row r="4" spans="1:13" ht="54.75" customHeigh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</row>
    <row r="5" spans="1:13" ht="67.150000000000006" customHeight="1">
      <c r="A5" s="93" t="s">
        <v>0</v>
      </c>
      <c r="B5" s="93" t="s">
        <v>1</v>
      </c>
      <c r="C5" s="93" t="s">
        <v>2</v>
      </c>
      <c r="D5" s="93" t="s">
        <v>3</v>
      </c>
      <c r="E5" s="96" t="s">
        <v>96</v>
      </c>
      <c r="F5" s="97"/>
      <c r="G5" s="100" t="s">
        <v>97</v>
      </c>
      <c r="H5" s="101"/>
      <c r="I5" s="101"/>
      <c r="J5" s="102"/>
      <c r="K5" s="100" t="s">
        <v>4</v>
      </c>
      <c r="L5" s="102"/>
      <c r="M5" s="93" t="s">
        <v>5</v>
      </c>
    </row>
    <row r="6" spans="1:13" ht="54" customHeight="1">
      <c r="A6" s="94"/>
      <c r="B6" s="94"/>
      <c r="C6" s="94"/>
      <c r="D6" s="94"/>
      <c r="E6" s="98"/>
      <c r="F6" s="99"/>
      <c r="G6" s="100" t="s">
        <v>6</v>
      </c>
      <c r="H6" s="102"/>
      <c r="I6" s="100" t="s">
        <v>7</v>
      </c>
      <c r="J6" s="102"/>
      <c r="K6" s="93" t="s">
        <v>98</v>
      </c>
      <c r="L6" s="93" t="s">
        <v>99</v>
      </c>
      <c r="M6" s="94"/>
    </row>
    <row r="7" spans="1:13" ht="36.6" customHeight="1">
      <c r="A7" s="95"/>
      <c r="B7" s="95"/>
      <c r="C7" s="95"/>
      <c r="D7" s="95"/>
      <c r="E7" s="80" t="s">
        <v>8</v>
      </c>
      <c r="F7" s="80" t="s">
        <v>9</v>
      </c>
      <c r="G7" s="80" t="s">
        <v>8</v>
      </c>
      <c r="H7" s="80" t="s">
        <v>9</v>
      </c>
      <c r="I7" s="16" t="s">
        <v>8</v>
      </c>
      <c r="J7" s="80" t="s">
        <v>9</v>
      </c>
      <c r="K7" s="95"/>
      <c r="L7" s="95"/>
      <c r="M7" s="95"/>
    </row>
    <row r="8" spans="1:13" ht="15.75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17">
        <v>9</v>
      </c>
      <c r="J8" s="2">
        <v>10</v>
      </c>
      <c r="K8" s="2">
        <v>11</v>
      </c>
      <c r="L8" s="2">
        <v>12</v>
      </c>
      <c r="M8" s="2">
        <v>13</v>
      </c>
    </row>
    <row r="9" spans="1:13" ht="15.75" customHeight="1">
      <c r="A9" s="3" t="s">
        <v>42</v>
      </c>
      <c r="B9" s="103" t="s">
        <v>40</v>
      </c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5"/>
    </row>
    <row r="10" spans="1:13" ht="16.5" customHeight="1">
      <c r="A10" s="3"/>
      <c r="B10" s="103" t="s">
        <v>74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5"/>
    </row>
    <row r="11" spans="1:13" ht="108" customHeight="1">
      <c r="A11" s="3">
        <v>1</v>
      </c>
      <c r="B11" s="3" t="s">
        <v>41</v>
      </c>
      <c r="C11" s="3" t="s">
        <v>46</v>
      </c>
      <c r="D11" s="3"/>
      <c r="E11" s="22">
        <v>2.85</v>
      </c>
      <c r="F11" s="22">
        <v>9.1</v>
      </c>
      <c r="G11" s="22">
        <v>1.83</v>
      </c>
      <c r="H11" s="22">
        <v>5.25</v>
      </c>
      <c r="I11" s="22">
        <v>4.99</v>
      </c>
      <c r="J11" s="22">
        <v>9.06</v>
      </c>
      <c r="K11" s="22">
        <v>4.9000000000000004</v>
      </c>
      <c r="L11" s="22">
        <v>4.67</v>
      </c>
      <c r="M11" s="79"/>
    </row>
    <row r="12" spans="1:13" ht="62.25" customHeight="1">
      <c r="A12" s="3">
        <v>2</v>
      </c>
      <c r="B12" s="3" t="s">
        <v>44</v>
      </c>
      <c r="C12" s="4" t="s">
        <v>47</v>
      </c>
      <c r="D12" s="3"/>
      <c r="E12" s="22">
        <v>30.5</v>
      </c>
      <c r="F12" s="22">
        <v>30.9</v>
      </c>
      <c r="G12" s="28" t="s">
        <v>81</v>
      </c>
      <c r="H12" s="28" t="s">
        <v>81</v>
      </c>
      <c r="I12" s="22">
        <v>30.4</v>
      </c>
      <c r="J12" s="22">
        <v>34.36</v>
      </c>
      <c r="K12" s="22">
        <v>31</v>
      </c>
      <c r="L12" s="22">
        <v>31.6</v>
      </c>
      <c r="M12" s="27"/>
    </row>
    <row r="13" spans="1:13" ht="67.5" customHeight="1">
      <c r="A13" s="3">
        <v>3</v>
      </c>
      <c r="B13" s="3" t="s">
        <v>45</v>
      </c>
      <c r="C13" s="3" t="s">
        <v>46</v>
      </c>
      <c r="D13" s="3"/>
      <c r="E13" s="18">
        <v>100</v>
      </c>
      <c r="F13" s="18">
        <v>100</v>
      </c>
      <c r="G13" s="22">
        <v>100</v>
      </c>
      <c r="H13" s="22">
        <v>100</v>
      </c>
      <c r="I13" s="18">
        <v>100</v>
      </c>
      <c r="J13" s="18">
        <v>100</v>
      </c>
      <c r="K13" s="18">
        <v>100</v>
      </c>
      <c r="L13" s="18">
        <v>100</v>
      </c>
      <c r="M13" s="26"/>
    </row>
    <row r="14" spans="1:13" ht="96.75" customHeight="1">
      <c r="A14" s="3">
        <v>4</v>
      </c>
      <c r="B14" s="3" t="s">
        <v>69</v>
      </c>
      <c r="C14" s="3" t="s">
        <v>46</v>
      </c>
      <c r="D14" s="3"/>
      <c r="E14" s="18">
        <v>100</v>
      </c>
      <c r="F14" s="18">
        <v>88.9</v>
      </c>
      <c r="G14" s="28">
        <v>88.9</v>
      </c>
      <c r="H14" s="28">
        <v>88.9</v>
      </c>
      <c r="I14" s="18">
        <v>100</v>
      </c>
      <c r="J14" s="18">
        <v>88.9</v>
      </c>
      <c r="K14" s="18">
        <v>100</v>
      </c>
      <c r="L14" s="18">
        <v>100</v>
      </c>
      <c r="M14" s="5"/>
    </row>
    <row r="15" spans="1:13" ht="99" customHeight="1">
      <c r="A15" s="3">
        <v>5</v>
      </c>
      <c r="B15" s="3" t="s">
        <v>70</v>
      </c>
      <c r="C15" s="3" t="s">
        <v>46</v>
      </c>
      <c r="D15" s="3"/>
      <c r="E15" s="3">
        <v>56.3</v>
      </c>
      <c r="F15" s="3">
        <v>56.3</v>
      </c>
      <c r="G15" s="3">
        <v>56.3</v>
      </c>
      <c r="H15" s="3">
        <v>56.3</v>
      </c>
      <c r="I15" s="3">
        <v>56.3</v>
      </c>
      <c r="J15" s="3">
        <v>56.3</v>
      </c>
      <c r="K15" s="3">
        <v>56.3</v>
      </c>
      <c r="L15" s="3">
        <v>56.3</v>
      </c>
      <c r="M15" s="5"/>
    </row>
    <row r="16" spans="1:13" ht="27.75" customHeight="1">
      <c r="A16" s="3" t="s">
        <v>43</v>
      </c>
      <c r="B16" s="103" t="s">
        <v>52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5"/>
    </row>
    <row r="17" spans="1:13" ht="22.5" customHeight="1">
      <c r="A17" s="3" t="s">
        <v>51</v>
      </c>
      <c r="B17" s="103" t="s">
        <v>48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5"/>
    </row>
    <row r="18" spans="1:13" ht="15.75">
      <c r="A18" s="3"/>
      <c r="B18" s="3" t="s">
        <v>49</v>
      </c>
      <c r="C18" s="3"/>
      <c r="D18" s="3"/>
      <c r="E18" s="3"/>
      <c r="F18" s="3"/>
      <c r="G18" s="3"/>
      <c r="H18" s="3"/>
      <c r="I18" s="18"/>
      <c r="J18" s="3"/>
      <c r="K18" s="3"/>
      <c r="L18" s="3"/>
      <c r="M18" s="3"/>
    </row>
    <row r="19" spans="1:13" ht="109.5" customHeight="1">
      <c r="A19" s="3"/>
      <c r="B19" s="3" t="s">
        <v>50</v>
      </c>
      <c r="C19" s="3" t="s">
        <v>46</v>
      </c>
      <c r="D19" s="22">
        <v>0.33</v>
      </c>
      <c r="E19" s="18">
        <v>9.1</v>
      </c>
      <c r="F19" s="18">
        <v>2.67</v>
      </c>
      <c r="G19" s="22">
        <v>2.9</v>
      </c>
      <c r="H19" s="22">
        <v>2.9</v>
      </c>
      <c r="I19" s="18">
        <v>2.9</v>
      </c>
      <c r="J19" s="22">
        <v>2.9</v>
      </c>
      <c r="K19" s="18">
        <v>2.9</v>
      </c>
      <c r="L19" s="18">
        <v>2.9</v>
      </c>
      <c r="M19" s="3"/>
    </row>
    <row r="20" spans="1:13" ht="32.450000000000003" customHeight="1">
      <c r="A20" s="3" t="s">
        <v>53</v>
      </c>
      <c r="B20" s="103" t="s">
        <v>77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5"/>
    </row>
    <row r="21" spans="1:13" ht="30.75" customHeight="1">
      <c r="A21" s="3" t="s">
        <v>71</v>
      </c>
      <c r="B21" s="103" t="s">
        <v>88</v>
      </c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5"/>
    </row>
    <row r="22" spans="1:13" ht="15.75">
      <c r="A22" s="3"/>
      <c r="B22" s="81" t="s">
        <v>49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1:13" ht="87" customHeight="1">
      <c r="A23" s="3"/>
      <c r="B23" s="3" t="s">
        <v>73</v>
      </c>
      <c r="C23" s="3" t="s">
        <v>72</v>
      </c>
      <c r="D23" s="23">
        <v>0.33</v>
      </c>
      <c r="E23" s="18">
        <v>8.3000000000000007</v>
      </c>
      <c r="F23" s="3">
        <v>8.3000000000000007</v>
      </c>
      <c r="G23" s="28"/>
      <c r="H23" s="28"/>
      <c r="I23" s="18">
        <v>40</v>
      </c>
      <c r="J23" s="18">
        <v>40</v>
      </c>
      <c r="K23" s="18">
        <v>42</v>
      </c>
      <c r="L23" s="18">
        <v>50</v>
      </c>
      <c r="M23" s="81"/>
    </row>
    <row r="24" spans="1:13" ht="96.75" customHeight="1">
      <c r="A24" s="3"/>
      <c r="B24" s="3" t="s">
        <v>78</v>
      </c>
      <c r="C24" s="3" t="s">
        <v>79</v>
      </c>
      <c r="D24" s="23">
        <v>0.34</v>
      </c>
      <c r="E24" s="18">
        <v>5</v>
      </c>
      <c r="F24" s="3">
        <v>5</v>
      </c>
      <c r="G24" s="28">
        <v>0</v>
      </c>
      <c r="H24" s="28">
        <v>0</v>
      </c>
      <c r="I24" s="18">
        <v>3</v>
      </c>
      <c r="J24" s="18">
        <v>3</v>
      </c>
      <c r="K24" s="81"/>
      <c r="L24" s="81"/>
      <c r="M24" s="81"/>
    </row>
    <row r="25" spans="1:13" s="24" customFormat="1">
      <c r="I25" s="25"/>
    </row>
    <row r="26" spans="1:13" s="24" customFormat="1">
      <c r="I26" s="25"/>
    </row>
    <row r="27" spans="1:13" s="24" customFormat="1">
      <c r="I27" s="25"/>
    </row>
    <row r="28" spans="1:13" s="20" customFormat="1">
      <c r="I28" s="21"/>
    </row>
    <row r="29" spans="1:13" s="20" customFormat="1">
      <c r="I29" s="21"/>
    </row>
    <row r="30" spans="1:13" s="20" customFormat="1">
      <c r="I30" s="21"/>
    </row>
    <row r="31" spans="1:13" s="20" customFormat="1">
      <c r="I31" s="21"/>
    </row>
    <row r="32" spans="1:13" s="20" customFormat="1">
      <c r="I32" s="21"/>
    </row>
    <row r="33" spans="9:9" s="20" customFormat="1">
      <c r="I33" s="21"/>
    </row>
    <row r="34" spans="9:9" s="20" customFormat="1">
      <c r="I34" s="21"/>
    </row>
    <row r="35" spans="9:9" s="20" customFormat="1">
      <c r="I35" s="21"/>
    </row>
    <row r="36" spans="9:9" s="20" customFormat="1">
      <c r="I36" s="21"/>
    </row>
    <row r="37" spans="9:9" s="20" customFormat="1">
      <c r="I37" s="21"/>
    </row>
    <row r="38" spans="9:9" s="20" customFormat="1">
      <c r="I38" s="21"/>
    </row>
    <row r="39" spans="9:9" s="20" customFormat="1">
      <c r="I39" s="21"/>
    </row>
    <row r="40" spans="9:9" s="20" customFormat="1">
      <c r="I40" s="21"/>
    </row>
    <row r="41" spans="9:9" s="20" customFormat="1">
      <c r="I41" s="21"/>
    </row>
    <row r="42" spans="9:9" s="20" customFormat="1">
      <c r="I42" s="21"/>
    </row>
    <row r="43" spans="9:9" s="20" customFormat="1">
      <c r="I43" s="21"/>
    </row>
    <row r="44" spans="9:9" s="20" customFormat="1">
      <c r="I44" s="21"/>
    </row>
    <row r="45" spans="9:9" s="20" customFormat="1">
      <c r="I45" s="21"/>
    </row>
    <row r="46" spans="9:9" s="20" customFormat="1">
      <c r="I46" s="21"/>
    </row>
    <row r="47" spans="9:9" s="20" customFormat="1">
      <c r="I47" s="21"/>
    </row>
    <row r="48" spans="9:9" s="20" customFormat="1">
      <c r="I48" s="21"/>
    </row>
    <row r="49" spans="9:9" s="20" customFormat="1">
      <c r="I49" s="21"/>
    </row>
    <row r="50" spans="9:9" s="20" customFormat="1">
      <c r="I50" s="21"/>
    </row>
    <row r="51" spans="9:9" s="20" customFormat="1">
      <c r="I51" s="21"/>
    </row>
    <row r="52" spans="9:9" s="20" customFormat="1">
      <c r="I52" s="21"/>
    </row>
    <row r="53" spans="9:9" s="20" customFormat="1">
      <c r="I53" s="21"/>
    </row>
    <row r="54" spans="9:9" s="20" customFormat="1">
      <c r="I54" s="21"/>
    </row>
    <row r="55" spans="9:9" s="20" customFormat="1">
      <c r="I55" s="21"/>
    </row>
    <row r="56" spans="9:9" s="20" customFormat="1">
      <c r="I56" s="21"/>
    </row>
    <row r="57" spans="9:9" s="20" customFormat="1">
      <c r="I57" s="21"/>
    </row>
    <row r="58" spans="9:9" s="20" customFormat="1">
      <c r="I58" s="21"/>
    </row>
    <row r="59" spans="9:9" s="20" customFormat="1">
      <c r="I59" s="21"/>
    </row>
    <row r="60" spans="9:9" s="20" customFormat="1">
      <c r="I60" s="21"/>
    </row>
    <row r="61" spans="9:9" s="20" customFormat="1">
      <c r="I61" s="21"/>
    </row>
    <row r="62" spans="9:9" s="20" customFormat="1">
      <c r="I62" s="21"/>
    </row>
    <row r="63" spans="9:9" s="20" customFormat="1">
      <c r="I63" s="21"/>
    </row>
    <row r="64" spans="9:9" s="20" customFormat="1">
      <c r="I64" s="21"/>
    </row>
    <row r="65" spans="9:9" s="20" customFormat="1">
      <c r="I65" s="21"/>
    </row>
    <row r="66" spans="9:9" s="20" customFormat="1">
      <c r="I66" s="21"/>
    </row>
    <row r="67" spans="9:9" s="20" customFormat="1">
      <c r="I67" s="21"/>
    </row>
    <row r="68" spans="9:9" s="20" customFormat="1">
      <c r="I68" s="21"/>
    </row>
  </sheetData>
  <mergeCells count="19">
    <mergeCell ref="B17:M17"/>
    <mergeCell ref="B20:M20"/>
    <mergeCell ref="B21:M21"/>
    <mergeCell ref="I6:J6"/>
    <mergeCell ref="K6:K7"/>
    <mergeCell ref="L6:L7"/>
    <mergeCell ref="B9:M9"/>
    <mergeCell ref="B10:M10"/>
    <mergeCell ref="B16:M16"/>
    <mergeCell ref="A1:M4"/>
    <mergeCell ref="A5:A7"/>
    <mergeCell ref="B5:B7"/>
    <mergeCell ref="C5:C7"/>
    <mergeCell ref="D5:D7"/>
    <mergeCell ref="E5:F6"/>
    <mergeCell ref="G5:J5"/>
    <mergeCell ref="K5:L5"/>
    <mergeCell ref="M5:M7"/>
    <mergeCell ref="G6:H6"/>
  </mergeCells>
  <pageMargins left="0.11811023622047245" right="0.11811023622047245" top="0.19685039370078741" bottom="0.15748031496062992" header="0.31496062992125984" footer="0.31496062992125984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9"/>
  <sheetViews>
    <sheetView topLeftCell="C32" workbookViewId="0">
      <selection activeCell="C40" sqref="A40:XFD46"/>
    </sheetView>
  </sheetViews>
  <sheetFormatPr defaultColWidth="9.140625" defaultRowHeight="15"/>
  <cols>
    <col min="1" max="1" width="9.140625" style="8"/>
    <col min="2" max="2" width="18.7109375" style="8" customWidth="1"/>
    <col min="3" max="3" width="14.85546875" style="8" customWidth="1"/>
    <col min="4" max="4" width="48.28515625" style="8" customWidth="1"/>
    <col min="5" max="5" width="9.140625" style="8"/>
    <col min="6" max="6" width="8" style="8" customWidth="1"/>
    <col min="7" max="7" width="12" style="8" customWidth="1"/>
    <col min="8" max="8" width="6.5703125" style="8" customWidth="1"/>
    <col min="9" max="9" width="12.28515625" style="8" customWidth="1"/>
    <col min="10" max="10" width="12" style="8" customWidth="1"/>
    <col min="11" max="11" width="10.85546875" style="8" customWidth="1"/>
    <col min="12" max="12" width="11.5703125" style="8" customWidth="1"/>
    <col min="13" max="13" width="12.7109375" style="8" customWidth="1"/>
    <col min="14" max="14" width="13.140625" style="8" customWidth="1"/>
    <col min="15" max="15" width="13.7109375" style="8" customWidth="1"/>
    <col min="16" max="16" width="12.140625" style="8" customWidth="1"/>
    <col min="17" max="17" width="16.5703125" style="8" customWidth="1"/>
    <col min="18" max="16384" width="9.140625" style="8"/>
  </cols>
  <sheetData>
    <row r="1" spans="1:18" ht="60" customHeight="1">
      <c r="A1" s="106" t="s">
        <v>115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</row>
    <row r="3" spans="1:18" ht="33" customHeight="1">
      <c r="A3" s="107" t="s">
        <v>0</v>
      </c>
      <c r="B3" s="107" t="s">
        <v>10</v>
      </c>
      <c r="C3" s="107" t="s">
        <v>11</v>
      </c>
      <c r="D3" s="107" t="s">
        <v>12</v>
      </c>
      <c r="E3" s="110" t="s">
        <v>13</v>
      </c>
      <c r="F3" s="111"/>
      <c r="G3" s="111"/>
      <c r="H3" s="112"/>
      <c r="I3" s="110" t="s">
        <v>14</v>
      </c>
      <c r="J3" s="111"/>
      <c r="K3" s="111"/>
      <c r="L3" s="111"/>
      <c r="M3" s="111"/>
      <c r="N3" s="111"/>
      <c r="O3" s="111"/>
      <c r="P3" s="112"/>
      <c r="Q3" s="107" t="s">
        <v>15</v>
      </c>
    </row>
    <row r="4" spans="1:18" ht="61.15" customHeight="1">
      <c r="A4" s="108"/>
      <c r="B4" s="108"/>
      <c r="C4" s="108"/>
      <c r="D4" s="108"/>
      <c r="E4" s="107" t="s">
        <v>12</v>
      </c>
      <c r="F4" s="107" t="s">
        <v>16</v>
      </c>
      <c r="G4" s="107" t="s">
        <v>17</v>
      </c>
      <c r="H4" s="107" t="s">
        <v>18</v>
      </c>
      <c r="I4" s="113" t="s">
        <v>100</v>
      </c>
      <c r="J4" s="114"/>
      <c r="K4" s="61" t="s">
        <v>101</v>
      </c>
      <c r="L4" s="61"/>
      <c r="M4" s="113" t="s">
        <v>102</v>
      </c>
      <c r="N4" s="114"/>
      <c r="O4" s="110" t="s">
        <v>19</v>
      </c>
      <c r="P4" s="112"/>
      <c r="Q4" s="108"/>
    </row>
    <row r="5" spans="1:18" ht="15" hidden="1" customHeight="1">
      <c r="A5" s="108"/>
      <c r="B5" s="108"/>
      <c r="C5" s="108"/>
      <c r="D5" s="108"/>
      <c r="E5" s="108"/>
      <c r="F5" s="108"/>
      <c r="G5" s="108"/>
      <c r="H5" s="108"/>
      <c r="I5" s="115"/>
      <c r="J5" s="116"/>
      <c r="K5" s="61"/>
      <c r="L5" s="61" t="s">
        <v>21</v>
      </c>
      <c r="M5" s="115"/>
      <c r="N5" s="116"/>
      <c r="O5" s="119" t="s">
        <v>89</v>
      </c>
      <c r="P5" s="119" t="s">
        <v>99</v>
      </c>
      <c r="Q5" s="108"/>
    </row>
    <row r="6" spans="1:18" ht="15" hidden="1" customHeight="1">
      <c r="A6" s="108"/>
      <c r="B6" s="108"/>
      <c r="C6" s="108"/>
      <c r="D6" s="108"/>
      <c r="E6" s="108"/>
      <c r="F6" s="108"/>
      <c r="G6" s="108"/>
      <c r="H6" s="108"/>
      <c r="I6" s="115"/>
      <c r="J6" s="116"/>
      <c r="K6" s="61"/>
      <c r="L6" s="61"/>
      <c r="M6" s="115"/>
      <c r="N6" s="116"/>
      <c r="O6" s="120"/>
      <c r="P6" s="120"/>
      <c r="Q6" s="108"/>
    </row>
    <row r="7" spans="1:18" ht="15" hidden="1" customHeight="1">
      <c r="A7" s="108"/>
      <c r="B7" s="108"/>
      <c r="C7" s="108"/>
      <c r="D7" s="108"/>
      <c r="E7" s="108"/>
      <c r="F7" s="108"/>
      <c r="G7" s="108"/>
      <c r="H7" s="108"/>
      <c r="I7" s="115"/>
      <c r="J7" s="116"/>
      <c r="K7" s="61"/>
      <c r="L7" s="61"/>
      <c r="M7" s="115"/>
      <c r="N7" s="116"/>
      <c r="O7" s="120"/>
      <c r="P7" s="120"/>
      <c r="Q7" s="108"/>
    </row>
    <row r="8" spans="1:18" ht="1.5" customHeight="1">
      <c r="A8" s="108"/>
      <c r="B8" s="108"/>
      <c r="C8" s="108"/>
      <c r="D8" s="108"/>
      <c r="E8" s="108"/>
      <c r="F8" s="108"/>
      <c r="G8" s="108"/>
      <c r="H8" s="108"/>
      <c r="I8" s="117"/>
      <c r="J8" s="118"/>
      <c r="K8" s="61"/>
      <c r="L8" s="61"/>
      <c r="M8" s="117"/>
      <c r="N8" s="118"/>
      <c r="O8" s="120"/>
      <c r="P8" s="120"/>
      <c r="Q8" s="108"/>
    </row>
    <row r="9" spans="1:18" ht="24.75" customHeight="1">
      <c r="A9" s="109"/>
      <c r="B9" s="109"/>
      <c r="C9" s="109"/>
      <c r="D9" s="109"/>
      <c r="E9" s="109"/>
      <c r="F9" s="109"/>
      <c r="G9" s="109"/>
      <c r="H9" s="109"/>
      <c r="I9" s="29" t="s">
        <v>20</v>
      </c>
      <c r="J9" s="29" t="s">
        <v>9</v>
      </c>
      <c r="K9" s="29" t="s">
        <v>20</v>
      </c>
      <c r="L9" s="29" t="s">
        <v>9</v>
      </c>
      <c r="M9" s="29" t="s">
        <v>20</v>
      </c>
      <c r="N9" s="9" t="s">
        <v>9</v>
      </c>
      <c r="O9" s="121"/>
      <c r="P9" s="121"/>
      <c r="Q9" s="109"/>
    </row>
    <row r="10" spans="1:18">
      <c r="A10" s="62">
        <v>1</v>
      </c>
      <c r="B10" s="62">
        <v>2</v>
      </c>
      <c r="C10" s="62">
        <v>3</v>
      </c>
      <c r="D10" s="62">
        <v>4</v>
      </c>
      <c r="E10" s="62">
        <v>5</v>
      </c>
      <c r="F10" s="62">
        <v>6</v>
      </c>
      <c r="G10" s="62">
        <v>7</v>
      </c>
      <c r="H10" s="62">
        <v>8</v>
      </c>
      <c r="I10" s="62">
        <v>9</v>
      </c>
      <c r="J10" s="62">
        <v>10</v>
      </c>
      <c r="K10" s="62">
        <v>11</v>
      </c>
      <c r="L10" s="62">
        <v>12</v>
      </c>
      <c r="M10" s="62">
        <v>13</v>
      </c>
      <c r="N10" s="62">
        <v>14</v>
      </c>
      <c r="O10" s="62">
        <v>15</v>
      </c>
      <c r="P10" s="62">
        <v>16</v>
      </c>
      <c r="Q10" s="62">
        <v>17</v>
      </c>
    </row>
    <row r="11" spans="1:18" ht="30.75" customHeight="1">
      <c r="A11" s="122">
        <v>1</v>
      </c>
      <c r="B11" s="122" t="s">
        <v>22</v>
      </c>
      <c r="C11" s="122" t="s">
        <v>85</v>
      </c>
      <c r="D11" s="29" t="s">
        <v>23</v>
      </c>
      <c r="E11" s="29" t="s">
        <v>60</v>
      </c>
      <c r="F11" s="29" t="s">
        <v>60</v>
      </c>
      <c r="G11" s="29" t="s">
        <v>60</v>
      </c>
      <c r="H11" s="29" t="s">
        <v>60</v>
      </c>
      <c r="I11" s="10">
        <f t="shared" ref="I11:P11" si="0">I13+I14+I15+I16</f>
        <v>10869.952000000001</v>
      </c>
      <c r="J11" s="10">
        <f t="shared" si="0"/>
        <v>9906.6128200000003</v>
      </c>
      <c r="K11" s="10">
        <f t="shared" si="0"/>
        <v>3710.5992000000001</v>
      </c>
      <c r="L11" s="10">
        <f t="shared" si="0"/>
        <v>3710.5992000000001</v>
      </c>
      <c r="M11" s="10">
        <f t="shared" si="0"/>
        <v>130871.74543</v>
      </c>
      <c r="N11" s="10">
        <f t="shared" ref="N11" si="1">N13+N14+N15+N16</f>
        <v>91972.631100000013</v>
      </c>
      <c r="O11" s="10">
        <f t="shared" si="0"/>
        <v>103551.83327999999</v>
      </c>
      <c r="P11" s="10">
        <f t="shared" si="0"/>
        <v>64337.736819999998</v>
      </c>
      <c r="Q11" s="29"/>
    </row>
    <row r="12" spans="1:18" ht="24.75" customHeight="1">
      <c r="A12" s="123"/>
      <c r="B12" s="123"/>
      <c r="C12" s="123"/>
      <c r="D12" s="29" t="s">
        <v>24</v>
      </c>
      <c r="E12" s="29"/>
      <c r="F12" s="29"/>
      <c r="G12" s="29"/>
      <c r="H12" s="29"/>
      <c r="I12" s="6"/>
      <c r="J12" s="6"/>
      <c r="K12" s="10"/>
      <c r="L12" s="10"/>
      <c r="M12" s="10"/>
      <c r="N12" s="10"/>
      <c r="O12" s="10"/>
      <c r="P12" s="10"/>
      <c r="Q12" s="29"/>
      <c r="R12" s="48"/>
    </row>
    <row r="13" spans="1:18" ht="15" customHeight="1">
      <c r="A13" s="123"/>
      <c r="B13" s="123"/>
      <c r="C13" s="123"/>
      <c r="D13" s="29" t="s">
        <v>55</v>
      </c>
      <c r="E13" s="11" t="s">
        <v>56</v>
      </c>
      <c r="F13" s="29" t="s">
        <v>60</v>
      </c>
      <c r="G13" s="29" t="s">
        <v>60</v>
      </c>
      <c r="H13" s="29" t="s">
        <v>60</v>
      </c>
      <c r="I13" s="6">
        <f t="shared" ref="I13:P13" si="2">I19</f>
        <v>3209.616</v>
      </c>
      <c r="J13" s="6">
        <f t="shared" si="2"/>
        <v>3209.616</v>
      </c>
      <c r="K13" s="47">
        <f t="shared" si="2"/>
        <v>3710.5992000000001</v>
      </c>
      <c r="L13" s="47">
        <f t="shared" si="2"/>
        <v>3710.5992000000001</v>
      </c>
      <c r="M13" s="47">
        <f t="shared" si="2"/>
        <v>3710.5992000000001</v>
      </c>
      <c r="N13" s="47">
        <f t="shared" ref="N13" si="3">N19</f>
        <v>3710.5992000000001</v>
      </c>
      <c r="O13" s="10">
        <f t="shared" si="2"/>
        <v>2986.6232799999998</v>
      </c>
      <c r="P13" s="10">
        <f t="shared" si="2"/>
        <v>3012.2368200000001</v>
      </c>
      <c r="Q13" s="29"/>
    </row>
    <row r="14" spans="1:18" ht="65.25" customHeight="1">
      <c r="A14" s="123"/>
      <c r="B14" s="123"/>
      <c r="C14" s="123"/>
      <c r="D14" s="29" t="s">
        <v>63</v>
      </c>
      <c r="E14" s="11" t="s">
        <v>59</v>
      </c>
      <c r="F14" s="29" t="s">
        <v>60</v>
      </c>
      <c r="G14" s="29" t="s">
        <v>60</v>
      </c>
      <c r="H14" s="29" t="s">
        <v>60</v>
      </c>
      <c r="I14" s="10">
        <f>I24</f>
        <v>5273.3360000000002</v>
      </c>
      <c r="J14" s="10">
        <f t="shared" ref="J14:P14" si="4">J24</f>
        <v>4797.9968200000003</v>
      </c>
      <c r="K14" s="10">
        <f t="shared" si="4"/>
        <v>0</v>
      </c>
      <c r="L14" s="10">
        <f t="shared" si="4"/>
        <v>0</v>
      </c>
      <c r="M14" s="10">
        <f>M24</f>
        <v>64605.146229999998</v>
      </c>
      <c r="N14" s="10">
        <f>N24</f>
        <v>63119.137160000006</v>
      </c>
      <c r="O14" s="10">
        <f t="shared" si="4"/>
        <v>51509.01</v>
      </c>
      <c r="P14" s="10">
        <f t="shared" si="4"/>
        <v>0</v>
      </c>
      <c r="Q14" s="29"/>
    </row>
    <row r="15" spans="1:18" ht="44.25" customHeight="1">
      <c r="A15" s="123"/>
      <c r="B15" s="123"/>
      <c r="C15" s="123"/>
      <c r="D15" s="29" t="s">
        <v>58</v>
      </c>
      <c r="E15" s="11" t="s">
        <v>57</v>
      </c>
      <c r="F15" s="29" t="s">
        <v>60</v>
      </c>
      <c r="G15" s="29" t="s">
        <v>60</v>
      </c>
      <c r="H15" s="29" t="s">
        <v>60</v>
      </c>
      <c r="I15" s="6"/>
      <c r="J15" s="6"/>
      <c r="K15" s="29">
        <f>K33</f>
        <v>0</v>
      </c>
      <c r="L15" s="29">
        <f t="shared" ref="L15:P15" si="5">L33</f>
        <v>0</v>
      </c>
      <c r="M15" s="7">
        <f t="shared" si="5"/>
        <v>59256</v>
      </c>
      <c r="N15" s="7">
        <f t="shared" ref="N15" si="6">N33</f>
        <v>21842.89474</v>
      </c>
      <c r="O15" s="29">
        <f t="shared" si="5"/>
        <v>49056.2</v>
      </c>
      <c r="P15" s="29">
        <f t="shared" si="5"/>
        <v>61325.5</v>
      </c>
      <c r="Q15" s="29"/>
    </row>
    <row r="16" spans="1:18" ht="63" customHeight="1">
      <c r="A16" s="124"/>
      <c r="B16" s="124"/>
      <c r="C16" s="124"/>
      <c r="D16" s="29" t="s">
        <v>83</v>
      </c>
      <c r="E16" s="11" t="s">
        <v>84</v>
      </c>
      <c r="F16" s="29" t="s">
        <v>60</v>
      </c>
      <c r="G16" s="29" t="s">
        <v>60</v>
      </c>
      <c r="H16" s="29" t="s">
        <v>60</v>
      </c>
      <c r="I16" s="7">
        <f t="shared" ref="I16:M16" si="7">I35</f>
        <v>2387</v>
      </c>
      <c r="J16" s="7">
        <f t="shared" si="7"/>
        <v>1899</v>
      </c>
      <c r="K16" s="7">
        <f t="shared" si="7"/>
        <v>0</v>
      </c>
      <c r="L16" s="7">
        <f t="shared" si="7"/>
        <v>0</v>
      </c>
      <c r="M16" s="7">
        <f t="shared" si="7"/>
        <v>3300</v>
      </c>
      <c r="N16" s="7">
        <f t="shared" ref="N16" si="8">N35</f>
        <v>3300</v>
      </c>
      <c r="O16" s="7"/>
      <c r="P16" s="7"/>
      <c r="Q16" s="29"/>
    </row>
    <row r="17" spans="1:17" ht="15" customHeight="1">
      <c r="A17" s="122">
        <v>2</v>
      </c>
      <c r="B17" s="122" t="s">
        <v>25</v>
      </c>
      <c r="C17" s="122" t="s">
        <v>87</v>
      </c>
      <c r="D17" s="29" t="s">
        <v>23</v>
      </c>
      <c r="E17" s="29" t="s">
        <v>60</v>
      </c>
      <c r="F17" s="29" t="s">
        <v>60</v>
      </c>
      <c r="G17" s="29" t="s">
        <v>60</v>
      </c>
      <c r="H17" s="29" t="s">
        <v>60</v>
      </c>
      <c r="I17" s="6">
        <f t="shared" ref="I17:P17" si="9">I19</f>
        <v>3209.616</v>
      </c>
      <c r="J17" s="6">
        <f t="shared" si="9"/>
        <v>3209.616</v>
      </c>
      <c r="K17" s="47">
        <f t="shared" si="9"/>
        <v>3710.5992000000001</v>
      </c>
      <c r="L17" s="47">
        <f t="shared" si="9"/>
        <v>3710.5992000000001</v>
      </c>
      <c r="M17" s="47">
        <f t="shared" si="9"/>
        <v>3710.5992000000001</v>
      </c>
      <c r="N17" s="47">
        <f t="shared" si="9"/>
        <v>3710.5992000000001</v>
      </c>
      <c r="O17" s="10">
        <f t="shared" si="9"/>
        <v>2986.6232799999998</v>
      </c>
      <c r="P17" s="10">
        <f t="shared" si="9"/>
        <v>3012.2368200000001</v>
      </c>
      <c r="Q17" s="29"/>
    </row>
    <row r="18" spans="1:17" ht="15" customHeight="1">
      <c r="A18" s="123"/>
      <c r="B18" s="123"/>
      <c r="C18" s="123"/>
      <c r="D18" s="29" t="s">
        <v>24</v>
      </c>
      <c r="E18" s="29"/>
      <c r="F18" s="29"/>
      <c r="G18" s="29"/>
      <c r="H18" s="29"/>
      <c r="I18" s="10"/>
      <c r="J18" s="10"/>
      <c r="K18" s="10"/>
      <c r="L18" s="10"/>
      <c r="M18" s="10"/>
      <c r="N18" s="10"/>
      <c r="O18" s="10"/>
      <c r="P18" s="10"/>
      <c r="Q18" s="29"/>
    </row>
    <row r="19" spans="1:17" ht="15" customHeight="1">
      <c r="A19" s="123"/>
      <c r="B19" s="123"/>
      <c r="C19" s="123"/>
      <c r="D19" s="12" t="s">
        <v>55</v>
      </c>
      <c r="E19" s="11" t="s">
        <v>56</v>
      </c>
      <c r="F19" s="11" t="s">
        <v>60</v>
      </c>
      <c r="G19" s="11" t="s">
        <v>60</v>
      </c>
      <c r="H19" s="11" t="s">
        <v>60</v>
      </c>
      <c r="I19" s="6">
        <f t="shared" ref="I19:P19" si="10">I20</f>
        <v>3209.616</v>
      </c>
      <c r="J19" s="6">
        <f t="shared" si="10"/>
        <v>3209.616</v>
      </c>
      <c r="K19" s="47">
        <f t="shared" si="10"/>
        <v>3710.5992000000001</v>
      </c>
      <c r="L19" s="47">
        <f t="shared" si="10"/>
        <v>3710.5992000000001</v>
      </c>
      <c r="M19" s="47">
        <f t="shared" si="10"/>
        <v>3710.5992000000001</v>
      </c>
      <c r="N19" s="47">
        <f t="shared" si="10"/>
        <v>3710.5992000000001</v>
      </c>
      <c r="O19" s="10">
        <f t="shared" si="10"/>
        <v>2986.6232799999998</v>
      </c>
      <c r="P19" s="10">
        <f t="shared" si="10"/>
        <v>3012.2368200000001</v>
      </c>
      <c r="Q19" s="29"/>
    </row>
    <row r="20" spans="1:17" ht="15" customHeight="1">
      <c r="A20" s="123"/>
      <c r="B20" s="123"/>
      <c r="C20" s="123"/>
      <c r="D20" s="125" t="s">
        <v>61</v>
      </c>
      <c r="E20" s="11" t="s">
        <v>56</v>
      </c>
      <c r="F20" s="11">
        <v>1003</v>
      </c>
      <c r="G20" s="11" t="s">
        <v>80</v>
      </c>
      <c r="H20" s="11" t="s">
        <v>66</v>
      </c>
      <c r="I20" s="10">
        <v>3209.616</v>
      </c>
      <c r="J20" s="6">
        <v>3209.616</v>
      </c>
      <c r="K20" s="47">
        <v>3710.5992000000001</v>
      </c>
      <c r="L20" s="47">
        <v>3710.5992000000001</v>
      </c>
      <c r="M20" s="47">
        <v>3710.5992000000001</v>
      </c>
      <c r="N20" s="47">
        <v>3710.5992000000001</v>
      </c>
      <c r="O20" s="10">
        <v>2986.6232799999998</v>
      </c>
      <c r="P20" s="10">
        <v>3012.2368200000001</v>
      </c>
      <c r="Q20" s="29"/>
    </row>
    <row r="21" spans="1:17">
      <c r="A21" s="124"/>
      <c r="B21" s="124"/>
      <c r="C21" s="124"/>
      <c r="D21" s="126"/>
      <c r="E21" s="11"/>
      <c r="F21" s="11"/>
      <c r="G21" s="11"/>
      <c r="H21" s="11"/>
      <c r="I21" s="6"/>
      <c r="J21" s="6"/>
      <c r="K21" s="6"/>
      <c r="L21" s="6"/>
      <c r="M21" s="6"/>
      <c r="N21" s="6"/>
      <c r="O21" s="7"/>
      <c r="P21" s="7"/>
      <c r="Q21" s="29"/>
    </row>
    <row r="22" spans="1:17" ht="15" customHeight="1">
      <c r="A22" s="122">
        <v>3</v>
      </c>
      <c r="B22" s="122" t="s">
        <v>54</v>
      </c>
      <c r="C22" s="122" t="s">
        <v>86</v>
      </c>
      <c r="D22" s="29" t="s">
        <v>23</v>
      </c>
      <c r="E22" s="29" t="s">
        <v>60</v>
      </c>
      <c r="F22" s="29" t="s">
        <v>60</v>
      </c>
      <c r="G22" s="29" t="s">
        <v>60</v>
      </c>
      <c r="H22" s="29" t="s">
        <v>60</v>
      </c>
      <c r="I22" s="30">
        <f>I24+I33+I35</f>
        <v>7660.3360000000002</v>
      </c>
      <c r="J22" s="30">
        <f>J24+J33+J35</f>
        <v>6696.9968200000003</v>
      </c>
      <c r="K22" s="29">
        <f t="shared" ref="K22:P22" si="11">K24+K33+K35</f>
        <v>0</v>
      </c>
      <c r="L22" s="29">
        <f t="shared" si="11"/>
        <v>0</v>
      </c>
      <c r="M22" s="30">
        <f>M24+M33+M35</f>
        <v>127161.14623</v>
      </c>
      <c r="N22" s="30">
        <f>N24+N33+N35</f>
        <v>88262.031900000002</v>
      </c>
      <c r="O22" s="30">
        <f t="shared" si="11"/>
        <v>100565.20999999999</v>
      </c>
      <c r="P22" s="30">
        <f t="shared" si="11"/>
        <v>61325.5</v>
      </c>
      <c r="Q22" s="29"/>
    </row>
    <row r="23" spans="1:17" ht="15" customHeight="1">
      <c r="A23" s="123"/>
      <c r="B23" s="123"/>
      <c r="C23" s="123"/>
      <c r="D23" s="29" t="s">
        <v>24</v>
      </c>
      <c r="E23" s="29"/>
      <c r="F23" s="29"/>
      <c r="G23" s="29"/>
      <c r="H23" s="29"/>
      <c r="I23" s="15"/>
      <c r="J23" s="10"/>
      <c r="K23" s="29"/>
      <c r="L23" s="29"/>
      <c r="M23" s="15"/>
      <c r="N23" s="10"/>
      <c r="O23" s="29"/>
      <c r="P23" s="29"/>
      <c r="Q23" s="29"/>
    </row>
    <row r="24" spans="1:17" ht="71.25" customHeight="1">
      <c r="A24" s="123"/>
      <c r="B24" s="123"/>
      <c r="C24" s="123"/>
      <c r="D24" s="12" t="s">
        <v>63</v>
      </c>
      <c r="E24" s="11">
        <v>132</v>
      </c>
      <c r="F24" s="29" t="s">
        <v>60</v>
      </c>
      <c r="G24" s="29" t="s">
        <v>60</v>
      </c>
      <c r="H24" s="29" t="s">
        <v>60</v>
      </c>
      <c r="I24" s="10">
        <f>I25+I26+I27+I28+I29</f>
        <v>5273.3360000000002</v>
      </c>
      <c r="J24" s="10">
        <f>J25+J26+J27+J28+J29</f>
        <v>4797.9968200000003</v>
      </c>
      <c r="K24" s="29">
        <f>K26+K29+K31+K32</f>
        <v>0</v>
      </c>
      <c r="L24" s="29">
        <f t="shared" ref="L24" si="12">L26+L29+L31+L32</f>
        <v>0</v>
      </c>
      <c r="M24" s="10">
        <f>M26+M30+M31+M32</f>
        <v>64605.146229999998</v>
      </c>
      <c r="N24" s="10">
        <f>N26+N30+N31+N32</f>
        <v>63119.137160000006</v>
      </c>
      <c r="O24" s="7">
        <f>O26+O29+O31+O32</f>
        <v>51509.01</v>
      </c>
      <c r="P24" s="10"/>
      <c r="Q24" s="29"/>
    </row>
    <row r="25" spans="1:17" ht="15" customHeight="1">
      <c r="A25" s="123"/>
      <c r="B25" s="123"/>
      <c r="C25" s="123"/>
      <c r="D25" s="125" t="s">
        <v>62</v>
      </c>
      <c r="E25" s="11">
        <v>132</v>
      </c>
      <c r="F25" s="11" t="s">
        <v>82</v>
      </c>
      <c r="G25" s="13">
        <v>1120074610</v>
      </c>
      <c r="H25" s="29">
        <v>414</v>
      </c>
      <c r="I25" s="10"/>
      <c r="J25" s="29"/>
      <c r="K25" s="29"/>
      <c r="L25" s="29"/>
      <c r="M25" s="10"/>
      <c r="N25" s="29"/>
      <c r="O25" s="29"/>
      <c r="P25" s="29"/>
      <c r="Q25" s="29"/>
    </row>
    <row r="26" spans="1:17" ht="15" customHeight="1">
      <c r="A26" s="123"/>
      <c r="B26" s="123"/>
      <c r="C26" s="123"/>
      <c r="D26" s="126"/>
      <c r="E26" s="11">
        <v>132</v>
      </c>
      <c r="F26" s="11" t="s">
        <v>82</v>
      </c>
      <c r="G26" s="13" t="s">
        <v>65</v>
      </c>
      <c r="H26" s="29">
        <v>414</v>
      </c>
      <c r="I26" s="29">
        <v>4797.9970000000003</v>
      </c>
      <c r="J26" s="29">
        <v>4797.9968200000003</v>
      </c>
      <c r="K26" s="29"/>
      <c r="L26" s="29"/>
      <c r="M26" s="7">
        <v>62218.8</v>
      </c>
      <c r="N26" s="8">
        <v>62218.8</v>
      </c>
      <c r="O26" s="7">
        <v>51509.01</v>
      </c>
      <c r="P26" s="29"/>
      <c r="Q26" s="29"/>
    </row>
    <row r="27" spans="1:17" ht="195" customHeight="1">
      <c r="A27" s="123"/>
      <c r="B27" s="123"/>
      <c r="C27" s="123"/>
      <c r="D27" s="14" t="s">
        <v>95</v>
      </c>
      <c r="E27" s="11" t="s">
        <v>59</v>
      </c>
      <c r="F27" s="11" t="s">
        <v>68</v>
      </c>
      <c r="G27" s="13">
        <v>1120081660</v>
      </c>
      <c r="H27" s="29">
        <v>414</v>
      </c>
      <c r="I27" s="10">
        <v>160.19546</v>
      </c>
      <c r="J27" s="29">
        <v>0</v>
      </c>
      <c r="K27" s="29"/>
      <c r="L27" s="29"/>
      <c r="M27" s="10"/>
      <c r="N27" s="29"/>
      <c r="O27" s="29"/>
      <c r="P27" s="29"/>
      <c r="Q27" s="29"/>
    </row>
    <row r="28" spans="1:17" ht="210" customHeight="1">
      <c r="A28" s="123"/>
      <c r="B28" s="123"/>
      <c r="C28" s="123"/>
      <c r="D28" s="14" t="s">
        <v>76</v>
      </c>
      <c r="E28" s="11" t="s">
        <v>59</v>
      </c>
      <c r="F28" s="11" t="s">
        <v>68</v>
      </c>
      <c r="G28" s="13">
        <v>1120081670</v>
      </c>
      <c r="H28" s="29">
        <v>414</v>
      </c>
      <c r="I28" s="10">
        <v>70.143540000000002</v>
      </c>
      <c r="J28" s="29">
        <v>0</v>
      </c>
      <c r="K28" s="29"/>
      <c r="L28" s="29"/>
      <c r="M28" s="10"/>
      <c r="N28" s="29"/>
      <c r="O28" s="29"/>
      <c r="P28" s="29"/>
      <c r="Q28" s="29"/>
    </row>
    <row r="29" spans="1:17" ht="150" customHeight="1">
      <c r="A29" s="123"/>
      <c r="B29" s="123"/>
      <c r="C29" s="123"/>
      <c r="D29" s="14" t="s">
        <v>90</v>
      </c>
      <c r="E29" s="11" t="s">
        <v>59</v>
      </c>
      <c r="F29" s="11" t="s">
        <v>68</v>
      </c>
      <c r="G29" s="13">
        <v>1120082310</v>
      </c>
      <c r="H29" s="29">
        <v>414</v>
      </c>
      <c r="I29" s="7">
        <v>245</v>
      </c>
      <c r="J29" s="29">
        <v>0</v>
      </c>
      <c r="K29" s="29"/>
      <c r="L29" s="29"/>
      <c r="M29" s="7"/>
      <c r="N29" s="29"/>
      <c r="O29" s="29"/>
      <c r="P29" s="29"/>
      <c r="Q29" s="29"/>
    </row>
    <row r="30" spans="1:17" ht="225" customHeight="1">
      <c r="A30" s="123"/>
      <c r="B30" s="123"/>
      <c r="C30" s="123"/>
      <c r="D30" s="14" t="s">
        <v>111</v>
      </c>
      <c r="E30" s="11" t="s">
        <v>59</v>
      </c>
      <c r="F30" s="11" t="s">
        <v>68</v>
      </c>
      <c r="G30" s="13">
        <v>1120082310</v>
      </c>
      <c r="H30" s="29">
        <v>414</v>
      </c>
      <c r="I30" s="7"/>
      <c r="J30" s="29"/>
      <c r="K30" s="29"/>
      <c r="L30" s="29"/>
      <c r="M30" s="7">
        <v>245</v>
      </c>
      <c r="N30" s="7">
        <v>245</v>
      </c>
      <c r="O30" s="29"/>
      <c r="P30" s="29"/>
      <c r="Q30" s="29"/>
    </row>
    <row r="31" spans="1:17" ht="180" customHeight="1">
      <c r="A31" s="123"/>
      <c r="B31" s="123"/>
      <c r="C31" s="123"/>
      <c r="D31" s="14" t="s">
        <v>106</v>
      </c>
      <c r="E31" s="11" t="s">
        <v>59</v>
      </c>
      <c r="F31" s="11" t="s">
        <v>82</v>
      </c>
      <c r="G31" s="11" t="s">
        <v>108</v>
      </c>
      <c r="H31" s="29" t="s">
        <v>110</v>
      </c>
      <c r="I31" s="7"/>
      <c r="J31" s="29"/>
      <c r="K31" s="29"/>
      <c r="L31" s="29"/>
      <c r="M31" s="10">
        <v>554.69366000000002</v>
      </c>
      <c r="N31" s="29">
        <v>34.389569999999999</v>
      </c>
      <c r="O31" s="29"/>
      <c r="P31" s="29"/>
      <c r="Q31" s="29"/>
    </row>
    <row r="32" spans="1:17" ht="169.5" customHeight="1">
      <c r="A32" s="123"/>
      <c r="B32" s="123"/>
      <c r="C32" s="123"/>
      <c r="D32" s="14" t="s">
        <v>107</v>
      </c>
      <c r="E32" s="11" t="s">
        <v>59</v>
      </c>
      <c r="F32" s="11" t="s">
        <v>82</v>
      </c>
      <c r="G32" s="11" t="s">
        <v>109</v>
      </c>
      <c r="H32" s="29" t="s">
        <v>110</v>
      </c>
      <c r="I32" s="7"/>
      <c r="J32" s="29"/>
      <c r="K32" s="29"/>
      <c r="L32" s="29"/>
      <c r="M32" s="10">
        <v>1586.65257</v>
      </c>
      <c r="N32" s="29">
        <v>620.94758999999999</v>
      </c>
      <c r="O32" s="29"/>
      <c r="P32" s="29"/>
      <c r="Q32" s="29"/>
    </row>
    <row r="33" spans="1:17" ht="42.75" customHeight="1">
      <c r="A33" s="123"/>
      <c r="B33" s="123"/>
      <c r="C33" s="123"/>
      <c r="D33" s="12" t="s">
        <v>58</v>
      </c>
      <c r="E33" s="11" t="s">
        <v>57</v>
      </c>
      <c r="F33" s="29" t="s">
        <v>60</v>
      </c>
      <c r="G33" s="13" t="s">
        <v>60</v>
      </c>
      <c r="H33" s="29" t="s">
        <v>60</v>
      </c>
      <c r="I33" s="29"/>
      <c r="J33" s="29"/>
      <c r="K33" s="29">
        <f>K34</f>
        <v>0</v>
      </c>
      <c r="L33" s="29">
        <f t="shared" ref="L33:P33" si="13">L34</f>
        <v>0</v>
      </c>
      <c r="M33" s="7">
        <f t="shared" si="13"/>
        <v>59256</v>
      </c>
      <c r="N33" s="7">
        <f t="shared" si="13"/>
        <v>21842.89474</v>
      </c>
      <c r="O33" s="29">
        <f t="shared" si="13"/>
        <v>49056.2</v>
      </c>
      <c r="P33" s="29">
        <f t="shared" si="13"/>
        <v>61325.5</v>
      </c>
      <c r="Q33" s="29"/>
    </row>
    <row r="34" spans="1:17" ht="36.75" customHeight="1">
      <c r="A34" s="123"/>
      <c r="B34" s="123"/>
      <c r="C34" s="123"/>
      <c r="D34" s="59" t="s">
        <v>62</v>
      </c>
      <c r="E34" s="11" t="s">
        <v>57</v>
      </c>
      <c r="F34" s="11" t="s">
        <v>82</v>
      </c>
      <c r="G34" s="11" t="s">
        <v>65</v>
      </c>
      <c r="H34" s="29">
        <v>522</v>
      </c>
      <c r="I34" s="7"/>
      <c r="J34" s="29"/>
      <c r="K34" s="29"/>
      <c r="L34" s="29"/>
      <c r="M34" s="7">
        <v>59256</v>
      </c>
      <c r="N34" s="7">
        <v>21842.89474</v>
      </c>
      <c r="O34" s="7">
        <v>49056.2</v>
      </c>
      <c r="P34" s="7">
        <v>61325.5</v>
      </c>
      <c r="Q34" s="29"/>
    </row>
    <row r="35" spans="1:17" ht="57" customHeight="1">
      <c r="A35" s="123"/>
      <c r="B35" s="123"/>
      <c r="C35" s="123"/>
      <c r="D35" s="12" t="s">
        <v>83</v>
      </c>
      <c r="E35" s="11" t="s">
        <v>84</v>
      </c>
      <c r="F35" s="29" t="s">
        <v>60</v>
      </c>
      <c r="G35" s="13" t="s">
        <v>60</v>
      </c>
      <c r="H35" s="29" t="s">
        <v>60</v>
      </c>
      <c r="I35" s="6">
        <f>I36+I37+I38</f>
        <v>2387</v>
      </c>
      <c r="J35" s="6">
        <f>J36+J37+J38</f>
        <v>1899</v>
      </c>
      <c r="K35" s="6">
        <f>K36+K37+K38</f>
        <v>0</v>
      </c>
      <c r="L35" s="6">
        <f t="shared" ref="L35" si="14">L36+L37+L38</f>
        <v>0</v>
      </c>
      <c r="M35" s="6">
        <f>M36+M37+M38+M39</f>
        <v>3300</v>
      </c>
      <c r="N35" s="6">
        <f>N36+N37+N38+N39</f>
        <v>3300</v>
      </c>
      <c r="O35" s="6"/>
      <c r="P35" s="6"/>
      <c r="Q35" s="29"/>
    </row>
    <row r="36" spans="1:17" ht="15" customHeight="1">
      <c r="A36" s="123"/>
      <c r="B36" s="123"/>
      <c r="C36" s="123"/>
      <c r="D36" s="125" t="s">
        <v>64</v>
      </c>
      <c r="E36" s="11" t="s">
        <v>84</v>
      </c>
      <c r="F36" s="11" t="s">
        <v>67</v>
      </c>
      <c r="G36" s="13" t="s">
        <v>75</v>
      </c>
      <c r="H36" s="29">
        <v>240</v>
      </c>
      <c r="I36" s="7">
        <v>1620</v>
      </c>
      <c r="J36" s="7">
        <v>1620</v>
      </c>
      <c r="K36" s="29"/>
      <c r="L36" s="29"/>
      <c r="M36" s="7"/>
      <c r="N36" s="7"/>
      <c r="O36" s="29"/>
      <c r="P36" s="29"/>
      <c r="Q36" s="29"/>
    </row>
    <row r="37" spans="1:17" ht="15" customHeight="1">
      <c r="A37" s="123"/>
      <c r="B37" s="123"/>
      <c r="C37" s="123"/>
      <c r="D37" s="126"/>
      <c r="E37" s="11" t="s">
        <v>84</v>
      </c>
      <c r="F37" s="11" t="s">
        <v>67</v>
      </c>
      <c r="G37" s="13" t="s">
        <v>75</v>
      </c>
      <c r="H37" s="29">
        <v>244</v>
      </c>
      <c r="I37" s="7">
        <v>668</v>
      </c>
      <c r="J37" s="7">
        <v>180</v>
      </c>
      <c r="K37" s="29">
        <v>0</v>
      </c>
      <c r="L37" s="29">
        <v>0</v>
      </c>
      <c r="M37" s="7">
        <v>3000</v>
      </c>
      <c r="N37" s="7">
        <v>3000</v>
      </c>
      <c r="O37" s="29"/>
      <c r="P37" s="29"/>
      <c r="Q37" s="29"/>
    </row>
    <row r="38" spans="1:17" ht="60" customHeight="1">
      <c r="A38" s="123"/>
      <c r="B38" s="123"/>
      <c r="C38" s="123"/>
      <c r="D38" s="60" t="s">
        <v>91</v>
      </c>
      <c r="E38" s="11" t="s">
        <v>84</v>
      </c>
      <c r="F38" s="11" t="s">
        <v>67</v>
      </c>
      <c r="G38" s="13" t="s">
        <v>92</v>
      </c>
      <c r="H38" s="29">
        <v>244</v>
      </c>
      <c r="I38" s="7">
        <v>99</v>
      </c>
      <c r="J38" s="7">
        <v>99</v>
      </c>
      <c r="K38" s="29"/>
      <c r="L38" s="29"/>
      <c r="M38" s="7"/>
      <c r="N38" s="7"/>
      <c r="O38" s="29"/>
      <c r="P38" s="29"/>
      <c r="Q38" s="29"/>
    </row>
    <row r="39" spans="1:17" ht="60" customHeight="1">
      <c r="A39" s="127"/>
      <c r="B39" s="127"/>
      <c r="C39" s="127"/>
      <c r="D39" s="78" t="s">
        <v>113</v>
      </c>
      <c r="E39" s="11" t="s">
        <v>84</v>
      </c>
      <c r="F39" s="11" t="s">
        <v>67</v>
      </c>
      <c r="G39" s="13">
        <v>1120082360</v>
      </c>
      <c r="H39" s="29">
        <v>244</v>
      </c>
      <c r="I39" s="7"/>
      <c r="J39" s="7"/>
      <c r="K39" s="29"/>
      <c r="L39" s="29"/>
      <c r="M39" s="7">
        <v>300</v>
      </c>
      <c r="N39" s="7">
        <v>300</v>
      </c>
      <c r="O39" s="29"/>
      <c r="P39" s="29"/>
      <c r="Q39" s="29"/>
    </row>
  </sheetData>
  <mergeCells count="29">
    <mergeCell ref="D25:D26"/>
    <mergeCell ref="D36:D37"/>
    <mergeCell ref="A22:A39"/>
    <mergeCell ref="B22:B39"/>
    <mergeCell ref="C22:C39"/>
    <mergeCell ref="P5:P9"/>
    <mergeCell ref="A11:A16"/>
    <mergeCell ref="B11:B16"/>
    <mergeCell ref="C11:C16"/>
    <mergeCell ref="A17:A21"/>
    <mergeCell ref="B17:B21"/>
    <mergeCell ref="C17:C21"/>
    <mergeCell ref="D20:D21"/>
    <mergeCell ref="A1:Q1"/>
    <mergeCell ref="A3:A9"/>
    <mergeCell ref="B3:B9"/>
    <mergeCell ref="C3:C9"/>
    <mergeCell ref="D3:D9"/>
    <mergeCell ref="E3:H3"/>
    <mergeCell ref="I3:P3"/>
    <mergeCell ref="Q3:Q9"/>
    <mergeCell ref="E4:E9"/>
    <mergeCell ref="F4:F9"/>
    <mergeCell ref="G4:G9"/>
    <mergeCell ref="H4:H9"/>
    <mergeCell ref="I4:J8"/>
    <mergeCell ref="M4:N8"/>
    <mergeCell ref="O4:P4"/>
    <mergeCell ref="O5:O9"/>
  </mergeCells>
  <pageMargins left="0.11811023622047245" right="0.11811023622047245" top="0.15748031496062992" bottom="0.15748031496062992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7"/>
  <sheetViews>
    <sheetView topLeftCell="A102" workbookViewId="0">
      <selection activeCell="A118" sqref="A118:XFD123"/>
    </sheetView>
  </sheetViews>
  <sheetFormatPr defaultColWidth="14.5703125" defaultRowHeight="12.75"/>
  <cols>
    <col min="1" max="1" width="5.7109375" style="31" customWidth="1"/>
    <col min="2" max="2" width="14.5703125" style="31"/>
    <col min="3" max="3" width="21.140625" style="31" customWidth="1"/>
    <col min="4" max="4" width="31.7109375" style="31" customWidth="1"/>
    <col min="5" max="8" width="12.140625" style="31" customWidth="1"/>
    <col min="9" max="9" width="12.140625" style="75" customWidth="1"/>
    <col min="10" max="10" width="12.140625" style="32" customWidth="1"/>
    <col min="11" max="12" width="12.140625" style="31" customWidth="1"/>
    <col min="13" max="16384" width="14.5703125" style="31"/>
  </cols>
  <sheetData>
    <row r="1" spans="1:13" ht="77.25" customHeight="1">
      <c r="A1" s="128" t="s">
        <v>114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>
      <c r="L2" s="31" t="s">
        <v>39</v>
      </c>
    </row>
    <row r="3" spans="1:13" ht="43.5" customHeight="1">
      <c r="A3" s="130" t="s">
        <v>26</v>
      </c>
      <c r="B3" s="130" t="s">
        <v>27</v>
      </c>
      <c r="C3" s="130" t="s">
        <v>28</v>
      </c>
      <c r="D3" s="130" t="s">
        <v>29</v>
      </c>
      <c r="E3" s="130" t="s">
        <v>104</v>
      </c>
      <c r="F3" s="130"/>
      <c r="G3" s="130" t="s">
        <v>103</v>
      </c>
      <c r="H3" s="130"/>
      <c r="I3" s="130"/>
      <c r="J3" s="130"/>
      <c r="K3" s="130" t="s">
        <v>4</v>
      </c>
      <c r="L3" s="130"/>
      <c r="M3" s="130" t="s">
        <v>15</v>
      </c>
    </row>
    <row r="4" spans="1:13" ht="21.75" customHeight="1">
      <c r="A4" s="130"/>
      <c r="B4" s="130"/>
      <c r="C4" s="130"/>
      <c r="D4" s="130"/>
      <c r="E4" s="130"/>
      <c r="F4" s="130"/>
      <c r="G4" s="130" t="s">
        <v>6</v>
      </c>
      <c r="H4" s="130"/>
      <c r="I4" s="130" t="s">
        <v>7</v>
      </c>
      <c r="J4" s="130"/>
      <c r="K4" s="130"/>
      <c r="L4" s="130"/>
      <c r="M4" s="130"/>
    </row>
    <row r="5" spans="1:13">
      <c r="A5" s="130"/>
      <c r="B5" s="130"/>
      <c r="C5" s="130"/>
      <c r="D5" s="130"/>
      <c r="E5" s="63" t="s">
        <v>8</v>
      </c>
      <c r="F5" s="63" t="s">
        <v>9</v>
      </c>
      <c r="G5" s="63" t="s">
        <v>8</v>
      </c>
      <c r="H5" s="63" t="s">
        <v>9</v>
      </c>
      <c r="I5" s="76" t="s">
        <v>8</v>
      </c>
      <c r="J5" s="65" t="s">
        <v>9</v>
      </c>
      <c r="K5" s="63" t="s">
        <v>89</v>
      </c>
      <c r="L5" s="63" t="s">
        <v>99</v>
      </c>
      <c r="M5" s="130"/>
    </row>
    <row r="6" spans="1:13">
      <c r="A6" s="63">
        <v>1</v>
      </c>
      <c r="B6" s="63">
        <v>2</v>
      </c>
      <c r="C6" s="63">
        <v>3</v>
      </c>
      <c r="D6" s="63">
        <v>4</v>
      </c>
      <c r="E6" s="63">
        <v>5</v>
      </c>
      <c r="F6" s="63">
        <v>6</v>
      </c>
      <c r="G6" s="63">
        <v>7</v>
      </c>
      <c r="H6" s="63">
        <v>8</v>
      </c>
      <c r="I6" s="76">
        <v>9</v>
      </c>
      <c r="J6" s="65">
        <v>10</v>
      </c>
      <c r="K6" s="63">
        <v>11</v>
      </c>
      <c r="L6" s="63">
        <v>12</v>
      </c>
      <c r="M6" s="63">
        <v>13</v>
      </c>
    </row>
    <row r="7" spans="1:13">
      <c r="A7" s="136">
        <v>1</v>
      </c>
      <c r="B7" s="136" t="s">
        <v>30</v>
      </c>
      <c r="C7" s="136" t="s">
        <v>85</v>
      </c>
      <c r="D7" s="64" t="s">
        <v>31</v>
      </c>
      <c r="E7" s="34">
        <f t="shared" ref="E7:L7" si="0">E9+E10+E11+E12+E13+E14</f>
        <v>10869.952000000001</v>
      </c>
      <c r="F7" s="34">
        <f t="shared" si="0"/>
        <v>9906.6128200000003</v>
      </c>
      <c r="G7" s="50">
        <f t="shared" si="0"/>
        <v>3710.5992000000001</v>
      </c>
      <c r="H7" s="50">
        <f t="shared" si="0"/>
        <v>3710.5992000000001</v>
      </c>
      <c r="I7" s="66">
        <f t="shared" si="0"/>
        <v>130871.74543000001</v>
      </c>
      <c r="J7" s="66">
        <f t="shared" si="0"/>
        <v>91972.631100000013</v>
      </c>
      <c r="K7" s="33">
        <f t="shared" si="0"/>
        <v>103551.83327999999</v>
      </c>
      <c r="L7" s="33">
        <f t="shared" si="0"/>
        <v>64337.736819999998</v>
      </c>
      <c r="M7" s="64"/>
    </row>
    <row r="8" spans="1:13">
      <c r="A8" s="136"/>
      <c r="B8" s="136"/>
      <c r="C8" s="136"/>
      <c r="D8" s="64" t="s">
        <v>32</v>
      </c>
      <c r="E8" s="35"/>
      <c r="F8" s="35"/>
      <c r="G8" s="35"/>
      <c r="H8" s="35"/>
      <c r="I8" s="67"/>
      <c r="J8" s="67"/>
      <c r="K8" s="35"/>
      <c r="L8" s="35"/>
      <c r="M8" s="64"/>
    </row>
    <row r="9" spans="1:13">
      <c r="A9" s="136"/>
      <c r="B9" s="136"/>
      <c r="C9" s="136"/>
      <c r="D9" s="64" t="s">
        <v>33</v>
      </c>
      <c r="E9" s="33">
        <f t="shared" ref="E9:L11" si="1">E17+E33</f>
        <v>444.90447999999998</v>
      </c>
      <c r="F9" s="33">
        <f t="shared" si="1"/>
        <v>444.90447999999998</v>
      </c>
      <c r="G9" s="33">
        <f t="shared" si="1"/>
        <v>865.78862000000004</v>
      </c>
      <c r="H9" s="33">
        <f t="shared" si="1"/>
        <v>865.78862000000004</v>
      </c>
      <c r="I9" s="66">
        <f t="shared" si="1"/>
        <v>865.78862000000004</v>
      </c>
      <c r="J9" s="66">
        <f t="shared" si="1"/>
        <v>865.78862000000004</v>
      </c>
      <c r="K9" s="33">
        <f t="shared" si="1"/>
        <v>551.43595999999991</v>
      </c>
      <c r="L9" s="33">
        <f t="shared" si="1"/>
        <v>547.86850000000004</v>
      </c>
      <c r="M9" s="64"/>
    </row>
    <row r="10" spans="1:13">
      <c r="A10" s="136"/>
      <c r="B10" s="136"/>
      <c r="C10" s="136"/>
      <c r="D10" s="64" t="s">
        <v>34</v>
      </c>
      <c r="E10" s="33">
        <f t="shared" si="1"/>
        <v>3100.8115200000002</v>
      </c>
      <c r="F10" s="33">
        <f t="shared" si="1"/>
        <v>3100.8115200000002</v>
      </c>
      <c r="G10" s="33">
        <f t="shared" si="1"/>
        <v>1844.8105800000001</v>
      </c>
      <c r="H10" s="33">
        <f t="shared" si="1"/>
        <v>1844.8105800000001</v>
      </c>
      <c r="I10" s="66">
        <f t="shared" si="1"/>
        <v>123056.81058</v>
      </c>
      <c r="J10" s="66">
        <f t="shared" si="1"/>
        <v>85643.705320000008</v>
      </c>
      <c r="K10" s="33">
        <f t="shared" si="1"/>
        <v>99547.587319999991</v>
      </c>
      <c r="L10" s="33">
        <f t="shared" si="1"/>
        <v>62789.868320000001</v>
      </c>
      <c r="M10" s="64"/>
    </row>
    <row r="11" spans="1:13">
      <c r="A11" s="136"/>
      <c r="B11" s="136"/>
      <c r="C11" s="136"/>
      <c r="D11" s="64" t="s">
        <v>35</v>
      </c>
      <c r="E11" s="33">
        <f t="shared" si="1"/>
        <v>6848.8970000000008</v>
      </c>
      <c r="F11" s="33">
        <f t="shared" si="1"/>
        <v>6360.8968199999999</v>
      </c>
      <c r="G11" s="36">
        <f t="shared" si="1"/>
        <v>1000</v>
      </c>
      <c r="H11" s="36">
        <f t="shared" si="1"/>
        <v>1000</v>
      </c>
      <c r="I11" s="68">
        <f t="shared" si="1"/>
        <v>1600</v>
      </c>
      <c r="J11" s="68">
        <f t="shared" si="1"/>
        <v>1600</v>
      </c>
      <c r="K11" s="36">
        <f t="shared" si="1"/>
        <v>1000</v>
      </c>
      <c r="L11" s="36">
        <f t="shared" si="1"/>
        <v>1000</v>
      </c>
      <c r="M11" s="64"/>
    </row>
    <row r="12" spans="1:13">
      <c r="A12" s="136"/>
      <c r="B12" s="136"/>
      <c r="C12" s="136"/>
      <c r="D12" s="64" t="s">
        <v>36</v>
      </c>
      <c r="E12" s="33"/>
      <c r="F12" s="33"/>
      <c r="G12" s="33"/>
      <c r="H12" s="33"/>
      <c r="I12" s="66"/>
      <c r="J12" s="66"/>
      <c r="K12" s="33"/>
      <c r="L12" s="33"/>
      <c r="M12" s="64"/>
    </row>
    <row r="13" spans="1:13">
      <c r="A13" s="136"/>
      <c r="B13" s="136"/>
      <c r="C13" s="136"/>
      <c r="D13" s="64" t="s">
        <v>37</v>
      </c>
      <c r="E13" s="34">
        <f t="shared" ref="E13:K13" si="2">E21+E37</f>
        <v>475.339</v>
      </c>
      <c r="F13" s="37">
        <f t="shared" si="2"/>
        <v>0</v>
      </c>
      <c r="G13" s="37">
        <f t="shared" si="2"/>
        <v>0</v>
      </c>
      <c r="H13" s="37">
        <f t="shared" si="2"/>
        <v>0</v>
      </c>
      <c r="I13" s="66">
        <f t="shared" si="2"/>
        <v>5349.1462300000003</v>
      </c>
      <c r="J13" s="66">
        <f t="shared" si="2"/>
        <v>3863.1371600000002</v>
      </c>
      <c r="K13" s="51">
        <f t="shared" si="2"/>
        <v>2452.81</v>
      </c>
      <c r="L13" s="37"/>
      <c r="M13" s="64"/>
    </row>
    <row r="14" spans="1:13">
      <c r="A14" s="136"/>
      <c r="B14" s="136"/>
      <c r="C14" s="136"/>
      <c r="D14" s="64" t="s">
        <v>38</v>
      </c>
      <c r="E14" s="33"/>
      <c r="F14" s="33"/>
      <c r="G14" s="33"/>
      <c r="H14" s="33"/>
      <c r="I14" s="66"/>
      <c r="J14" s="66"/>
      <c r="K14" s="33"/>
      <c r="L14" s="33"/>
      <c r="M14" s="64"/>
    </row>
    <row r="15" spans="1:13" ht="16.5" customHeight="1">
      <c r="A15" s="136">
        <v>2</v>
      </c>
      <c r="B15" s="136" t="s">
        <v>25</v>
      </c>
      <c r="C15" s="136" t="s">
        <v>87</v>
      </c>
      <c r="D15" s="64" t="s">
        <v>31</v>
      </c>
      <c r="E15" s="34">
        <f t="shared" ref="E15:F15" si="3">E17+E18+E19+E20+E21+E22</f>
        <v>3209.616</v>
      </c>
      <c r="F15" s="34">
        <f t="shared" si="3"/>
        <v>3209.616</v>
      </c>
      <c r="G15" s="50">
        <f t="shared" ref="G15:L15" si="4">G25+G26+G27+G20+G21+G22</f>
        <v>3710.5992000000001</v>
      </c>
      <c r="H15" s="50">
        <f t="shared" si="4"/>
        <v>3710.5992000000001</v>
      </c>
      <c r="I15" s="69">
        <f t="shared" si="4"/>
        <v>3710.5992000000001</v>
      </c>
      <c r="J15" s="69">
        <f t="shared" si="4"/>
        <v>3710.5992000000001</v>
      </c>
      <c r="K15" s="50">
        <f t="shared" si="4"/>
        <v>2986.6232799999998</v>
      </c>
      <c r="L15" s="50">
        <f t="shared" si="4"/>
        <v>3012.2368200000001</v>
      </c>
      <c r="M15" s="64"/>
    </row>
    <row r="16" spans="1:13" ht="16.5" customHeight="1">
      <c r="A16" s="136"/>
      <c r="B16" s="136"/>
      <c r="C16" s="136"/>
      <c r="D16" s="64" t="s">
        <v>32</v>
      </c>
      <c r="E16" s="35"/>
      <c r="F16" s="35"/>
      <c r="G16" s="35"/>
      <c r="H16" s="35"/>
      <c r="I16" s="67"/>
      <c r="J16" s="67"/>
      <c r="K16" s="35"/>
      <c r="L16" s="35"/>
      <c r="M16" s="64"/>
    </row>
    <row r="17" spans="1:13" ht="16.5" customHeight="1">
      <c r="A17" s="136"/>
      <c r="B17" s="136"/>
      <c r="C17" s="136"/>
      <c r="D17" s="64" t="s">
        <v>33</v>
      </c>
      <c r="E17" s="35">
        <f t="shared" ref="E17:F19" si="5">E25</f>
        <v>444.90447999999998</v>
      </c>
      <c r="F17" s="35">
        <f>F25</f>
        <v>444.90447999999998</v>
      </c>
      <c r="G17" s="35">
        <f t="shared" ref="G17:L19" si="6">G25</f>
        <v>865.78862000000004</v>
      </c>
      <c r="H17" s="35">
        <f t="shared" si="6"/>
        <v>865.78862000000004</v>
      </c>
      <c r="I17" s="67">
        <f t="shared" si="6"/>
        <v>865.78862000000004</v>
      </c>
      <c r="J17" s="67">
        <f t="shared" si="6"/>
        <v>865.78862000000004</v>
      </c>
      <c r="K17" s="35">
        <f t="shared" si="6"/>
        <v>551.43595999999991</v>
      </c>
      <c r="L17" s="35">
        <f t="shared" si="6"/>
        <v>547.86850000000004</v>
      </c>
      <c r="M17" s="64"/>
    </row>
    <row r="18" spans="1:13" ht="16.5" customHeight="1">
      <c r="A18" s="136"/>
      <c r="B18" s="136"/>
      <c r="C18" s="136"/>
      <c r="D18" s="64" t="s">
        <v>34</v>
      </c>
      <c r="E18" s="35">
        <f t="shared" si="5"/>
        <v>1480.81152</v>
      </c>
      <c r="F18" s="35">
        <f t="shared" si="5"/>
        <v>1480.81152</v>
      </c>
      <c r="G18" s="35">
        <f t="shared" si="6"/>
        <v>1844.8105800000001</v>
      </c>
      <c r="H18" s="35">
        <f t="shared" si="6"/>
        <v>1844.8105800000001</v>
      </c>
      <c r="I18" s="67">
        <f t="shared" si="6"/>
        <v>1844.8105800000001</v>
      </c>
      <c r="J18" s="67">
        <f t="shared" si="6"/>
        <v>1844.8105800000001</v>
      </c>
      <c r="K18" s="35">
        <f t="shared" si="6"/>
        <v>1435.18732</v>
      </c>
      <c r="L18" s="35">
        <f t="shared" si="6"/>
        <v>1464.36832</v>
      </c>
      <c r="M18" s="64"/>
    </row>
    <row r="19" spans="1:13" ht="16.5" customHeight="1">
      <c r="A19" s="136"/>
      <c r="B19" s="136"/>
      <c r="C19" s="136"/>
      <c r="D19" s="64" t="s">
        <v>35</v>
      </c>
      <c r="E19" s="36">
        <f t="shared" si="5"/>
        <v>1283.9000000000001</v>
      </c>
      <c r="F19" s="36">
        <f t="shared" si="5"/>
        <v>1283.9000000000001</v>
      </c>
      <c r="G19" s="36">
        <f t="shared" si="6"/>
        <v>1000</v>
      </c>
      <c r="H19" s="36">
        <f t="shared" si="6"/>
        <v>1000</v>
      </c>
      <c r="I19" s="68">
        <f t="shared" si="6"/>
        <v>1000</v>
      </c>
      <c r="J19" s="68">
        <f t="shared" si="6"/>
        <v>1000</v>
      </c>
      <c r="K19" s="36">
        <f t="shared" si="6"/>
        <v>1000</v>
      </c>
      <c r="L19" s="36">
        <f t="shared" si="6"/>
        <v>1000</v>
      </c>
      <c r="M19" s="64"/>
    </row>
    <row r="20" spans="1:13" ht="16.5" customHeight="1">
      <c r="A20" s="136"/>
      <c r="B20" s="136"/>
      <c r="C20" s="136"/>
      <c r="D20" s="64" t="s">
        <v>36</v>
      </c>
      <c r="E20" s="35"/>
      <c r="F20" s="33"/>
      <c r="G20" s="33"/>
      <c r="H20" s="33"/>
      <c r="I20" s="67"/>
      <c r="J20" s="66"/>
      <c r="K20" s="35"/>
      <c r="L20" s="35"/>
      <c r="M20" s="64"/>
    </row>
    <row r="21" spans="1:13" ht="16.5" customHeight="1">
      <c r="A21" s="136"/>
      <c r="B21" s="136"/>
      <c r="C21" s="136"/>
      <c r="D21" s="64" t="s">
        <v>37</v>
      </c>
      <c r="E21" s="35"/>
      <c r="F21" s="33"/>
      <c r="G21" s="33"/>
      <c r="H21" s="33"/>
      <c r="I21" s="67"/>
      <c r="J21" s="66"/>
      <c r="K21" s="35"/>
      <c r="L21" s="35"/>
      <c r="M21" s="64"/>
    </row>
    <row r="22" spans="1:13" ht="16.5" customHeight="1">
      <c r="A22" s="136"/>
      <c r="B22" s="136"/>
      <c r="C22" s="136"/>
      <c r="D22" s="64" t="s">
        <v>38</v>
      </c>
      <c r="E22" s="35"/>
      <c r="F22" s="33"/>
      <c r="G22" s="33"/>
      <c r="H22" s="33"/>
      <c r="I22" s="67"/>
      <c r="J22" s="66"/>
      <c r="K22" s="35"/>
      <c r="L22" s="35"/>
      <c r="M22" s="64"/>
    </row>
    <row r="23" spans="1:13" ht="42" customHeight="1">
      <c r="A23" s="136"/>
      <c r="B23" s="136"/>
      <c r="C23" s="136"/>
      <c r="D23" s="38" t="s">
        <v>61</v>
      </c>
      <c r="E23" s="34">
        <f t="shared" ref="E23:L23" si="7">E25+E26+E27</f>
        <v>3209.616</v>
      </c>
      <c r="F23" s="34">
        <f t="shared" si="7"/>
        <v>3209.616</v>
      </c>
      <c r="G23" s="50">
        <f t="shared" si="7"/>
        <v>3710.5992000000001</v>
      </c>
      <c r="H23" s="50">
        <f t="shared" si="7"/>
        <v>3710.5992000000001</v>
      </c>
      <c r="I23" s="69">
        <f t="shared" si="7"/>
        <v>3710.5992000000001</v>
      </c>
      <c r="J23" s="69">
        <f t="shared" si="7"/>
        <v>3710.5992000000001</v>
      </c>
      <c r="K23" s="33">
        <f t="shared" si="7"/>
        <v>2986.6232799999998</v>
      </c>
      <c r="L23" s="33">
        <f t="shared" si="7"/>
        <v>3012.2368200000001</v>
      </c>
      <c r="M23" s="64"/>
    </row>
    <row r="24" spans="1:13" ht="16.5" customHeight="1">
      <c r="A24" s="136"/>
      <c r="B24" s="136"/>
      <c r="C24" s="136"/>
      <c r="D24" s="64" t="s">
        <v>32</v>
      </c>
      <c r="E24" s="33"/>
      <c r="F24" s="33"/>
      <c r="G24" s="33"/>
      <c r="H24" s="33"/>
      <c r="I24" s="66"/>
      <c r="J24" s="66"/>
      <c r="K24" s="33"/>
      <c r="L24" s="33"/>
      <c r="M24" s="64"/>
    </row>
    <row r="25" spans="1:13" ht="16.5" customHeight="1">
      <c r="A25" s="136"/>
      <c r="B25" s="136"/>
      <c r="C25" s="136"/>
      <c r="D25" s="64" t="s">
        <v>33</v>
      </c>
      <c r="E25" s="35">
        <v>444.90447999999998</v>
      </c>
      <c r="F25" s="35">
        <v>444.90447999999998</v>
      </c>
      <c r="G25" s="35">
        <v>865.78862000000004</v>
      </c>
      <c r="H25" s="35">
        <v>865.78862000000004</v>
      </c>
      <c r="I25" s="67">
        <v>865.78862000000004</v>
      </c>
      <c r="J25" s="67">
        <v>865.78862000000004</v>
      </c>
      <c r="K25" s="35">
        <v>551.43595999999991</v>
      </c>
      <c r="L25" s="35">
        <v>547.86850000000004</v>
      </c>
      <c r="M25" s="64"/>
    </row>
    <row r="26" spans="1:13" ht="16.5" customHeight="1">
      <c r="A26" s="136"/>
      <c r="B26" s="136"/>
      <c r="C26" s="136"/>
      <c r="D26" s="64" t="s">
        <v>34</v>
      </c>
      <c r="E26" s="33">
        <v>1480.81152</v>
      </c>
      <c r="F26" s="33">
        <v>1480.81152</v>
      </c>
      <c r="G26" s="35">
        <v>1844.8105800000001</v>
      </c>
      <c r="H26" s="35">
        <v>1844.8105800000001</v>
      </c>
      <c r="I26" s="67">
        <v>1844.8105800000001</v>
      </c>
      <c r="J26" s="67">
        <v>1844.8105800000001</v>
      </c>
      <c r="K26" s="35">
        <v>1435.18732</v>
      </c>
      <c r="L26" s="35">
        <v>1464.36832</v>
      </c>
      <c r="M26" s="64"/>
    </row>
    <row r="27" spans="1:13" ht="16.5" customHeight="1">
      <c r="A27" s="136"/>
      <c r="B27" s="136"/>
      <c r="C27" s="136"/>
      <c r="D27" s="64" t="s">
        <v>35</v>
      </c>
      <c r="E27" s="36">
        <v>1283.9000000000001</v>
      </c>
      <c r="F27" s="36">
        <v>1283.9000000000001</v>
      </c>
      <c r="G27" s="36">
        <v>1000</v>
      </c>
      <c r="H27" s="36">
        <v>1000</v>
      </c>
      <c r="I27" s="68">
        <v>1000</v>
      </c>
      <c r="J27" s="68">
        <v>1000</v>
      </c>
      <c r="K27" s="36">
        <v>1000</v>
      </c>
      <c r="L27" s="36">
        <v>1000</v>
      </c>
      <c r="M27" s="64"/>
    </row>
    <row r="28" spans="1:13" ht="16.5" customHeight="1">
      <c r="A28" s="136"/>
      <c r="B28" s="136"/>
      <c r="C28" s="136"/>
      <c r="D28" s="64" t="s">
        <v>36</v>
      </c>
      <c r="E28" s="35"/>
      <c r="F28" s="33"/>
      <c r="G28" s="33"/>
      <c r="H28" s="33"/>
      <c r="I28" s="67"/>
      <c r="J28" s="66"/>
      <c r="K28" s="33"/>
      <c r="L28" s="33"/>
      <c r="M28" s="64"/>
    </row>
    <row r="29" spans="1:13" ht="16.5" customHeight="1">
      <c r="A29" s="136"/>
      <c r="B29" s="136"/>
      <c r="C29" s="136"/>
      <c r="D29" s="64" t="s">
        <v>37</v>
      </c>
      <c r="E29" s="35"/>
      <c r="F29" s="33"/>
      <c r="G29" s="33"/>
      <c r="H29" s="33"/>
      <c r="I29" s="67"/>
      <c r="J29" s="66"/>
      <c r="K29" s="33"/>
      <c r="L29" s="33"/>
      <c r="M29" s="64"/>
    </row>
    <row r="30" spans="1:13" ht="16.5" customHeight="1">
      <c r="A30" s="136"/>
      <c r="B30" s="136"/>
      <c r="C30" s="136"/>
      <c r="D30" s="64" t="s">
        <v>38</v>
      </c>
      <c r="E30" s="35"/>
      <c r="F30" s="33"/>
      <c r="G30" s="33"/>
      <c r="H30" s="33"/>
      <c r="I30" s="67"/>
      <c r="J30" s="66"/>
      <c r="K30" s="33"/>
      <c r="L30" s="33"/>
      <c r="M30" s="64"/>
    </row>
    <row r="31" spans="1:13" ht="15" customHeight="1">
      <c r="A31" s="131">
        <v>3</v>
      </c>
      <c r="B31" s="131" t="s">
        <v>54</v>
      </c>
      <c r="C31" s="131" t="s">
        <v>86</v>
      </c>
      <c r="D31" s="64" t="s">
        <v>31</v>
      </c>
      <c r="E31" s="33">
        <f>E33+E34+E35+E36+E37+E38</f>
        <v>7660.3360000000002</v>
      </c>
      <c r="F31" s="33">
        <f>F33+F34+F35+F36+F37+F38</f>
        <v>6696.9968200000003</v>
      </c>
      <c r="G31" s="37">
        <f t="shared" ref="G31:L31" si="8">G33+G34+G35+G36+G37+G38</f>
        <v>0</v>
      </c>
      <c r="H31" s="37">
        <f t="shared" si="8"/>
        <v>0</v>
      </c>
      <c r="I31" s="66">
        <f t="shared" si="8"/>
        <v>127161.14623</v>
      </c>
      <c r="J31" s="66">
        <f t="shared" si="8"/>
        <v>88262.031900000002</v>
      </c>
      <c r="K31" s="53">
        <f t="shared" si="8"/>
        <v>100565.20999999999</v>
      </c>
      <c r="L31" s="58">
        <f t="shared" si="8"/>
        <v>61325.5</v>
      </c>
      <c r="M31" s="33"/>
    </row>
    <row r="32" spans="1:13">
      <c r="A32" s="132"/>
      <c r="B32" s="132"/>
      <c r="C32" s="132"/>
      <c r="D32" s="64" t="s">
        <v>32</v>
      </c>
      <c r="E32" s="33"/>
      <c r="F32" s="33"/>
      <c r="G32" s="37"/>
      <c r="H32" s="37"/>
      <c r="I32" s="66"/>
      <c r="J32" s="66"/>
      <c r="K32" s="54"/>
      <c r="L32" s="58"/>
      <c r="M32" s="33"/>
    </row>
    <row r="33" spans="1:13">
      <c r="A33" s="132"/>
      <c r="B33" s="132"/>
      <c r="C33" s="132"/>
      <c r="D33" s="64" t="s">
        <v>33</v>
      </c>
      <c r="E33" s="33"/>
      <c r="F33" s="33"/>
      <c r="G33" s="37"/>
      <c r="H33" s="37"/>
      <c r="I33" s="66"/>
      <c r="J33" s="66"/>
      <c r="K33" s="54"/>
      <c r="L33" s="58"/>
      <c r="M33" s="33"/>
    </row>
    <row r="34" spans="1:13">
      <c r="A34" s="132"/>
      <c r="B34" s="132"/>
      <c r="C34" s="132"/>
      <c r="D34" s="64" t="s">
        <v>34</v>
      </c>
      <c r="E34" s="33">
        <f>E41+E49+E57+E81+E89+E105</f>
        <v>1620</v>
      </c>
      <c r="F34" s="33">
        <f>F41+F49+F57+F81+F89+F105</f>
        <v>1620</v>
      </c>
      <c r="G34" s="37">
        <f>G41+G49+G57+G65+G73+G81+G89+G97</f>
        <v>0</v>
      </c>
      <c r="H34" s="37">
        <f>H41+H49+H57+H65+H73+H81+H89+H97</f>
        <v>0</v>
      </c>
      <c r="I34" s="68">
        <f>I41+I49+I57+I65+I73+I81+I89+I97</f>
        <v>121212</v>
      </c>
      <c r="J34" s="68">
        <f>J41+J49+J57+J65+J73+J81+J89+J97</f>
        <v>83798.894740000003</v>
      </c>
      <c r="K34" s="55">
        <f>K41+K49+K57+K65+K73+K81+K89+K105</f>
        <v>98112.4</v>
      </c>
      <c r="L34" s="58">
        <f>L41+L49+L57+L65+L73+L81+L89+L105</f>
        <v>61325.5</v>
      </c>
      <c r="M34" s="33"/>
    </row>
    <row r="35" spans="1:13">
      <c r="A35" s="132"/>
      <c r="B35" s="132"/>
      <c r="C35" s="132"/>
      <c r="D35" s="64" t="s">
        <v>35</v>
      </c>
      <c r="E35" s="33">
        <f>E42+E50+E58+E82+E90+E106</f>
        <v>5564.9970000000003</v>
      </c>
      <c r="F35" s="33">
        <f>F42+F50+F58+F82+F90+F106</f>
        <v>5076.9968200000003</v>
      </c>
      <c r="G35" s="37">
        <f>G42+G50+G58+G66+G74+G82+G90+G98</f>
        <v>0</v>
      </c>
      <c r="H35" s="37">
        <f>H42+H50+H58+H66+H74+H82+H90+H98</f>
        <v>0</v>
      </c>
      <c r="I35" s="68">
        <f>I42+I50+I58+I66+I74+I82+I90+I98+I106+I114</f>
        <v>600</v>
      </c>
      <c r="J35" s="68">
        <f>J42+J50+J58+J66+J74+J82+J90+J98+J106+J114</f>
        <v>600</v>
      </c>
      <c r="K35" s="56"/>
      <c r="L35" s="37"/>
      <c r="M35" s="33"/>
    </row>
    <row r="36" spans="1:13">
      <c r="A36" s="132"/>
      <c r="B36" s="132"/>
      <c r="C36" s="132"/>
      <c r="D36" s="64" t="s">
        <v>36</v>
      </c>
      <c r="E36" s="33"/>
      <c r="F36" s="33"/>
      <c r="G36" s="37"/>
      <c r="H36" s="37"/>
      <c r="I36" s="66"/>
      <c r="J36" s="66"/>
      <c r="K36" s="54"/>
      <c r="L36" s="33"/>
      <c r="M36" s="33"/>
    </row>
    <row r="37" spans="1:13">
      <c r="A37" s="132"/>
      <c r="B37" s="132"/>
      <c r="C37" s="132"/>
      <c r="D37" s="64" t="s">
        <v>37</v>
      </c>
      <c r="E37" s="33">
        <f>E44+E52+E84+E92+E108</f>
        <v>475.339</v>
      </c>
      <c r="F37" s="37">
        <f>F44+F52+F84+F92+F108</f>
        <v>0</v>
      </c>
      <c r="G37" s="37">
        <f>G44+G52+G60+G68+G76+G84+G92+G100</f>
        <v>0</v>
      </c>
      <c r="H37" s="37">
        <f>H44+H52+H60+H68+H76+H84+H92+H100</f>
        <v>0</v>
      </c>
      <c r="I37" s="66">
        <f>I44+I52+I60+I68+I76+I84+I92+I100</f>
        <v>5349.1462300000003</v>
      </c>
      <c r="J37" s="66">
        <f>J44+J52+J60+J68+J76+J84+J92+J100</f>
        <v>3863.1371600000002</v>
      </c>
      <c r="K37" s="57">
        <f>K44+K52+K84+K92+K108</f>
        <v>2452.81</v>
      </c>
      <c r="L37" s="33"/>
      <c r="M37" s="33"/>
    </row>
    <row r="38" spans="1:13">
      <c r="A38" s="132"/>
      <c r="B38" s="132"/>
      <c r="C38" s="132"/>
      <c r="D38" s="64" t="s">
        <v>38</v>
      </c>
      <c r="E38" s="33"/>
      <c r="F38" s="33"/>
      <c r="G38" s="33"/>
      <c r="H38" s="33"/>
      <c r="I38" s="33"/>
      <c r="J38" s="33"/>
      <c r="K38" s="54"/>
      <c r="L38" s="37"/>
      <c r="M38" s="33"/>
    </row>
    <row r="39" spans="1:13" ht="39" customHeight="1">
      <c r="A39" s="133"/>
      <c r="B39" s="133"/>
      <c r="C39" s="132"/>
      <c r="D39" s="39" t="s">
        <v>62</v>
      </c>
      <c r="E39" s="42">
        <f t="shared" ref="E39" si="9">E40+E41+E42+E43+E44+E45</f>
        <v>4797.9970000000003</v>
      </c>
      <c r="F39" s="40">
        <f>F42</f>
        <v>4797.9968200000003</v>
      </c>
      <c r="G39" s="37">
        <f t="shared" ref="G39:H39" si="10">G40+G41+G42+G43+G44+G45</f>
        <v>0</v>
      </c>
      <c r="H39" s="37">
        <f t="shared" si="10"/>
        <v>0</v>
      </c>
      <c r="I39" s="68">
        <f>I40+I41+I42+I43+I44+I45</f>
        <v>121474.8</v>
      </c>
      <c r="J39" s="33">
        <f>J40+J41+J42+J43+J44+J45</f>
        <v>84061.694740000006</v>
      </c>
      <c r="K39" s="53">
        <f t="shared" ref="K39:L39" si="11">K40+K41+K42+K43+K44+K45</f>
        <v>100565.20999999999</v>
      </c>
      <c r="L39" s="58">
        <f t="shared" si="11"/>
        <v>61325.5</v>
      </c>
      <c r="M39" s="40"/>
    </row>
    <row r="40" spans="1:13">
      <c r="A40" s="133"/>
      <c r="B40" s="133"/>
      <c r="C40" s="132"/>
      <c r="D40" s="64" t="s">
        <v>33</v>
      </c>
      <c r="E40" s="44"/>
      <c r="F40" s="43"/>
      <c r="G40" s="37"/>
      <c r="H40" s="37"/>
      <c r="I40" s="33"/>
      <c r="J40" s="33"/>
      <c r="K40" s="43"/>
      <c r="L40" s="43"/>
      <c r="M40" s="43"/>
    </row>
    <row r="41" spans="1:13">
      <c r="A41" s="133"/>
      <c r="B41" s="133"/>
      <c r="C41" s="132"/>
      <c r="D41" s="64" t="s">
        <v>34</v>
      </c>
      <c r="E41" s="42"/>
      <c r="F41" s="40"/>
      <c r="G41" s="37">
        <f t="shared" ref="G41:H41" si="12">G42+G43+G44+G45+G46+G47</f>
        <v>0</v>
      </c>
      <c r="H41" s="37">
        <f t="shared" si="12"/>
        <v>0</v>
      </c>
      <c r="I41" s="68">
        <v>118512</v>
      </c>
      <c r="J41" s="33">
        <v>81098.894740000003</v>
      </c>
      <c r="K41" s="52">
        <v>98112.4</v>
      </c>
      <c r="L41" s="36">
        <v>61325.5</v>
      </c>
      <c r="M41" s="40"/>
    </row>
    <row r="42" spans="1:13">
      <c r="A42" s="133"/>
      <c r="B42" s="133"/>
      <c r="C42" s="132"/>
      <c r="D42" s="64" t="s">
        <v>35</v>
      </c>
      <c r="E42" s="42">
        <v>4797.9970000000003</v>
      </c>
      <c r="F42" s="40">
        <v>4797.9968200000003</v>
      </c>
      <c r="G42" s="37"/>
      <c r="H42" s="37"/>
      <c r="I42" s="33"/>
      <c r="J42" s="33"/>
      <c r="K42" s="40"/>
      <c r="L42" s="40"/>
      <c r="M42" s="40"/>
    </row>
    <row r="43" spans="1:13">
      <c r="A43" s="133"/>
      <c r="B43" s="133"/>
      <c r="C43" s="132"/>
      <c r="D43" s="64" t="s">
        <v>36</v>
      </c>
      <c r="E43" s="43"/>
      <c r="F43" s="40"/>
      <c r="G43" s="37"/>
      <c r="H43" s="37"/>
      <c r="I43" s="33"/>
      <c r="J43" s="33"/>
      <c r="K43" s="40"/>
      <c r="L43" s="40"/>
      <c r="M43" s="41"/>
    </row>
    <row r="44" spans="1:13">
      <c r="A44" s="133"/>
      <c r="B44" s="133"/>
      <c r="C44" s="132"/>
      <c r="D44" s="64" t="s">
        <v>37</v>
      </c>
      <c r="E44" s="43"/>
      <c r="F44" s="40"/>
      <c r="G44" s="37">
        <f t="shared" ref="G44:H44" si="13">G45+G46+G47+G48+G49+G50</f>
        <v>0</v>
      </c>
      <c r="H44" s="37">
        <f t="shared" si="13"/>
        <v>0</v>
      </c>
      <c r="I44" s="68">
        <v>2962.8</v>
      </c>
      <c r="J44" s="68">
        <v>2962.8</v>
      </c>
      <c r="K44" s="46">
        <v>2452.81</v>
      </c>
      <c r="L44" s="40"/>
      <c r="M44" s="41"/>
    </row>
    <row r="45" spans="1:13">
      <c r="A45" s="133"/>
      <c r="B45" s="133"/>
      <c r="C45" s="132"/>
      <c r="D45" s="64" t="s">
        <v>38</v>
      </c>
      <c r="E45" s="43"/>
      <c r="F45" s="40"/>
      <c r="G45" s="40"/>
      <c r="H45" s="40"/>
      <c r="I45" s="33"/>
      <c r="J45" s="33"/>
      <c r="K45" s="40"/>
      <c r="L45" s="40"/>
      <c r="M45" s="41"/>
    </row>
    <row r="46" spans="1:13" ht="78" customHeight="1">
      <c r="A46" s="133"/>
      <c r="B46" s="133"/>
      <c r="C46" s="132"/>
      <c r="D46" s="38" t="s">
        <v>64</v>
      </c>
      <c r="E46" s="45">
        <f t="shared" ref="E46:J46" si="14">E48+E49+E50+E51+E52+E53</f>
        <v>2288</v>
      </c>
      <c r="F46" s="45">
        <f t="shared" si="14"/>
        <v>1800</v>
      </c>
      <c r="G46" s="45">
        <f t="shared" si="14"/>
        <v>0</v>
      </c>
      <c r="H46" s="45">
        <f t="shared" si="14"/>
        <v>0</v>
      </c>
      <c r="I46" s="68">
        <f t="shared" si="14"/>
        <v>3000</v>
      </c>
      <c r="J46" s="68">
        <f t="shared" si="14"/>
        <v>3000</v>
      </c>
      <c r="K46" s="40"/>
      <c r="L46" s="40"/>
      <c r="M46" s="41"/>
    </row>
    <row r="47" spans="1:13">
      <c r="A47" s="133"/>
      <c r="B47" s="133"/>
      <c r="C47" s="132"/>
      <c r="D47" s="64" t="s">
        <v>32</v>
      </c>
      <c r="E47" s="45"/>
      <c r="F47" s="40"/>
      <c r="G47" s="40"/>
      <c r="H47" s="40"/>
      <c r="I47" s="33"/>
      <c r="J47" s="33"/>
      <c r="K47" s="40"/>
      <c r="L47" s="40"/>
      <c r="M47" s="41"/>
    </row>
    <row r="48" spans="1:13">
      <c r="A48" s="133"/>
      <c r="B48" s="133"/>
      <c r="C48" s="132"/>
      <c r="D48" s="64" t="s">
        <v>33</v>
      </c>
      <c r="E48" s="45"/>
      <c r="F48" s="40"/>
      <c r="G48" s="40"/>
      <c r="H48" s="40"/>
      <c r="I48" s="33"/>
      <c r="J48" s="33"/>
      <c r="K48" s="40"/>
      <c r="L48" s="40"/>
      <c r="M48" s="41"/>
    </row>
    <row r="49" spans="1:13">
      <c r="A49" s="133"/>
      <c r="B49" s="133"/>
      <c r="C49" s="132"/>
      <c r="D49" s="64" t="s">
        <v>34</v>
      </c>
      <c r="E49" s="45">
        <v>1620</v>
      </c>
      <c r="F49" s="45">
        <v>1620</v>
      </c>
      <c r="G49" s="45">
        <f>G51+G52+G53+G54+G55+G56</f>
        <v>0</v>
      </c>
      <c r="H49" s="45">
        <f>H51+H52+H53+H54+H55+H56</f>
        <v>0</v>
      </c>
      <c r="I49" s="68">
        <v>2700</v>
      </c>
      <c r="J49" s="68">
        <v>2700</v>
      </c>
      <c r="K49" s="40"/>
      <c r="L49" s="40"/>
      <c r="M49" s="41"/>
    </row>
    <row r="50" spans="1:13">
      <c r="A50" s="133"/>
      <c r="B50" s="133"/>
      <c r="C50" s="132"/>
      <c r="D50" s="64" t="s">
        <v>35</v>
      </c>
      <c r="E50" s="45">
        <v>668</v>
      </c>
      <c r="F50" s="45">
        <v>180</v>
      </c>
      <c r="G50" s="45">
        <f>G52+G53+G54+G55+G56+G57</f>
        <v>0</v>
      </c>
      <c r="H50" s="45">
        <f>H52+H53+H54+H55+H56+H57</f>
        <v>0</v>
      </c>
      <c r="I50" s="68">
        <v>300</v>
      </c>
      <c r="J50" s="68">
        <v>300</v>
      </c>
      <c r="K50" s="40"/>
      <c r="L50" s="40"/>
      <c r="M50" s="41"/>
    </row>
    <row r="51" spans="1:13">
      <c r="A51" s="133"/>
      <c r="B51" s="133"/>
      <c r="C51" s="132"/>
      <c r="D51" s="64" t="s">
        <v>36</v>
      </c>
      <c r="E51" s="43"/>
      <c r="F51" s="40"/>
      <c r="G51" s="40"/>
      <c r="H51" s="40"/>
      <c r="I51" s="33"/>
      <c r="J51" s="33"/>
      <c r="K51" s="40"/>
      <c r="L51" s="40"/>
      <c r="M51" s="41"/>
    </row>
    <row r="52" spans="1:13">
      <c r="A52" s="133"/>
      <c r="B52" s="133"/>
      <c r="C52" s="132"/>
      <c r="D52" s="64" t="s">
        <v>37</v>
      </c>
      <c r="E52" s="43"/>
      <c r="F52" s="40"/>
      <c r="G52" s="40"/>
      <c r="H52" s="40"/>
      <c r="I52" s="33"/>
      <c r="J52" s="33"/>
      <c r="K52" s="40"/>
      <c r="L52" s="40"/>
      <c r="M52" s="41"/>
    </row>
    <row r="53" spans="1:13">
      <c r="A53" s="133"/>
      <c r="B53" s="133"/>
      <c r="C53" s="132"/>
      <c r="D53" s="64" t="s">
        <v>38</v>
      </c>
      <c r="E53" s="43"/>
      <c r="F53" s="40"/>
      <c r="G53" s="40"/>
      <c r="H53" s="40"/>
      <c r="I53" s="33"/>
      <c r="J53" s="33"/>
      <c r="K53" s="40"/>
      <c r="L53" s="40"/>
      <c r="M53" s="41"/>
    </row>
    <row r="54" spans="1:13" ht="76.5">
      <c r="A54" s="133"/>
      <c r="B54" s="133"/>
      <c r="C54" s="132"/>
      <c r="D54" s="38" t="s">
        <v>91</v>
      </c>
      <c r="E54" s="45">
        <f t="shared" ref="E54:F54" si="15">E56+E57+E58+E59+E60+E61</f>
        <v>99</v>
      </c>
      <c r="F54" s="45">
        <f t="shared" si="15"/>
        <v>99</v>
      </c>
      <c r="G54" s="40"/>
      <c r="H54" s="40"/>
      <c r="I54" s="33"/>
      <c r="J54" s="33"/>
      <c r="K54" s="40"/>
      <c r="L54" s="40"/>
      <c r="M54" s="41"/>
    </row>
    <row r="55" spans="1:13">
      <c r="A55" s="133"/>
      <c r="B55" s="133"/>
      <c r="C55" s="132"/>
      <c r="D55" s="64" t="s">
        <v>32</v>
      </c>
      <c r="E55" s="43"/>
      <c r="F55" s="40"/>
      <c r="G55" s="40"/>
      <c r="H55" s="40"/>
      <c r="I55" s="33"/>
      <c r="J55" s="33"/>
      <c r="K55" s="40"/>
      <c r="L55" s="40"/>
      <c r="M55" s="41"/>
    </row>
    <row r="56" spans="1:13">
      <c r="A56" s="133"/>
      <c r="B56" s="133"/>
      <c r="C56" s="132"/>
      <c r="D56" s="64" t="s">
        <v>33</v>
      </c>
      <c r="E56" s="43"/>
      <c r="F56" s="40"/>
      <c r="G56" s="40"/>
      <c r="H56" s="40"/>
      <c r="I56" s="33"/>
      <c r="J56" s="33"/>
      <c r="K56" s="40"/>
      <c r="L56" s="40"/>
      <c r="M56" s="41"/>
    </row>
    <row r="57" spans="1:13">
      <c r="A57" s="133"/>
      <c r="B57" s="133"/>
      <c r="C57" s="132"/>
      <c r="D57" s="64" t="s">
        <v>34</v>
      </c>
      <c r="E57" s="43"/>
      <c r="F57" s="40"/>
      <c r="G57" s="40"/>
      <c r="H57" s="40"/>
      <c r="I57" s="33"/>
      <c r="J57" s="33"/>
      <c r="K57" s="40"/>
      <c r="L57" s="40"/>
      <c r="M57" s="41"/>
    </row>
    <row r="58" spans="1:13">
      <c r="A58" s="133"/>
      <c r="B58" s="133"/>
      <c r="C58" s="132"/>
      <c r="D58" s="64" t="s">
        <v>35</v>
      </c>
      <c r="E58" s="45">
        <v>99</v>
      </c>
      <c r="F58" s="45">
        <v>99</v>
      </c>
      <c r="G58" s="40"/>
      <c r="H58" s="40"/>
      <c r="I58" s="33"/>
      <c r="J58" s="33"/>
      <c r="K58" s="40"/>
      <c r="L58" s="40"/>
      <c r="M58" s="41"/>
    </row>
    <row r="59" spans="1:13">
      <c r="A59" s="133"/>
      <c r="B59" s="133"/>
      <c r="C59" s="132"/>
      <c r="D59" s="64" t="s">
        <v>36</v>
      </c>
      <c r="E59" s="43"/>
      <c r="F59" s="40"/>
      <c r="G59" s="40"/>
      <c r="H59" s="40"/>
      <c r="I59" s="33"/>
      <c r="J59" s="33"/>
      <c r="K59" s="40"/>
      <c r="L59" s="40"/>
      <c r="M59" s="41"/>
    </row>
    <row r="60" spans="1:13">
      <c r="A60" s="133"/>
      <c r="B60" s="133"/>
      <c r="C60" s="132"/>
      <c r="D60" s="64" t="s">
        <v>37</v>
      </c>
      <c r="E60" s="43"/>
      <c r="F60" s="40"/>
      <c r="G60" s="40"/>
      <c r="H60" s="40"/>
      <c r="I60" s="33"/>
      <c r="J60" s="33"/>
      <c r="K60" s="40"/>
      <c r="L60" s="40"/>
      <c r="M60" s="41"/>
    </row>
    <row r="61" spans="1:13">
      <c r="A61" s="133"/>
      <c r="B61" s="133"/>
      <c r="C61" s="132"/>
      <c r="D61" s="64" t="s">
        <v>38</v>
      </c>
      <c r="E61" s="43"/>
      <c r="F61" s="40"/>
      <c r="G61" s="40"/>
      <c r="H61" s="40"/>
      <c r="I61" s="33"/>
      <c r="J61" s="33"/>
      <c r="K61" s="40"/>
      <c r="L61" s="40"/>
      <c r="M61" s="41"/>
    </row>
    <row r="62" spans="1:13" ht="204">
      <c r="A62" s="133"/>
      <c r="B62" s="133"/>
      <c r="C62" s="132"/>
      <c r="D62" s="38" t="s">
        <v>105</v>
      </c>
      <c r="E62" s="43"/>
      <c r="F62" s="40"/>
      <c r="G62" s="49">
        <f>G64+G65+G66+G67+G68+G69</f>
        <v>0</v>
      </c>
      <c r="H62" s="49">
        <f t="shared" ref="H62:J62" si="16">H64+H65+H66+H67+H68+H69</f>
        <v>0</v>
      </c>
      <c r="I62" s="33">
        <f t="shared" si="16"/>
        <v>554.69366000000002</v>
      </c>
      <c r="J62" s="33">
        <f t="shared" si="16"/>
        <v>34.389569999999999</v>
      </c>
      <c r="K62" s="40"/>
      <c r="L62" s="40"/>
      <c r="M62" s="41"/>
    </row>
    <row r="63" spans="1:13">
      <c r="A63" s="133"/>
      <c r="B63" s="133"/>
      <c r="C63" s="132"/>
      <c r="D63" s="64" t="s">
        <v>32</v>
      </c>
      <c r="E63" s="43"/>
      <c r="F63" s="40"/>
      <c r="G63" s="49"/>
      <c r="H63" s="49"/>
      <c r="I63" s="70"/>
      <c r="J63" s="71"/>
      <c r="K63" s="40"/>
      <c r="L63" s="40"/>
      <c r="M63" s="41"/>
    </row>
    <row r="64" spans="1:13">
      <c r="A64" s="133"/>
      <c r="B64" s="133"/>
      <c r="C64" s="132"/>
      <c r="D64" s="64" t="s">
        <v>33</v>
      </c>
      <c r="E64" s="43"/>
      <c r="F64" s="40"/>
      <c r="G64" s="40"/>
      <c r="H64" s="40"/>
      <c r="I64" s="70"/>
      <c r="J64" s="71"/>
      <c r="K64" s="40"/>
      <c r="L64" s="40"/>
      <c r="M64" s="41"/>
    </row>
    <row r="65" spans="1:13">
      <c r="A65" s="133"/>
      <c r="B65" s="133"/>
      <c r="C65" s="132"/>
      <c r="D65" s="64" t="s">
        <v>34</v>
      </c>
      <c r="E65" s="43"/>
      <c r="F65" s="40"/>
      <c r="G65" s="40"/>
      <c r="H65" s="40"/>
      <c r="I65" s="70"/>
      <c r="J65" s="71"/>
      <c r="K65" s="40"/>
      <c r="L65" s="40"/>
      <c r="M65" s="41"/>
    </row>
    <row r="66" spans="1:13">
      <c r="A66" s="133"/>
      <c r="B66" s="133"/>
      <c r="C66" s="132"/>
      <c r="D66" s="64" t="s">
        <v>35</v>
      </c>
      <c r="E66" s="43"/>
      <c r="F66" s="40"/>
      <c r="G66" s="40"/>
      <c r="H66" s="40"/>
      <c r="I66" s="70"/>
      <c r="J66" s="71"/>
      <c r="K66" s="40"/>
      <c r="L66" s="40"/>
      <c r="M66" s="41"/>
    </row>
    <row r="67" spans="1:13">
      <c r="A67" s="133"/>
      <c r="B67" s="133"/>
      <c r="C67" s="132"/>
      <c r="D67" s="64" t="s">
        <v>36</v>
      </c>
      <c r="E67" s="43"/>
      <c r="F67" s="40"/>
      <c r="G67" s="40"/>
      <c r="H67" s="40"/>
      <c r="I67" s="70"/>
      <c r="J67" s="71"/>
      <c r="K67" s="40"/>
      <c r="L67" s="40"/>
      <c r="M67" s="41"/>
    </row>
    <row r="68" spans="1:13">
      <c r="A68" s="133"/>
      <c r="B68" s="133"/>
      <c r="C68" s="132"/>
      <c r="D68" s="64" t="s">
        <v>37</v>
      </c>
      <c r="E68" s="43"/>
      <c r="F68" s="40"/>
      <c r="G68" s="49">
        <v>0</v>
      </c>
      <c r="H68" s="49">
        <v>0</v>
      </c>
      <c r="I68" s="77">
        <v>554.69366000000002</v>
      </c>
      <c r="J68" s="71">
        <v>34.389569999999999</v>
      </c>
      <c r="K68" s="40"/>
      <c r="L68" s="40"/>
      <c r="M68" s="41"/>
    </row>
    <row r="69" spans="1:13">
      <c r="A69" s="133"/>
      <c r="B69" s="133"/>
      <c r="C69" s="132"/>
      <c r="D69" s="64" t="s">
        <v>38</v>
      </c>
      <c r="E69" s="43"/>
      <c r="F69" s="40"/>
      <c r="G69" s="49"/>
      <c r="H69" s="49"/>
      <c r="I69" s="70"/>
      <c r="J69" s="71"/>
      <c r="K69" s="40"/>
      <c r="L69" s="40"/>
      <c r="M69" s="41"/>
    </row>
    <row r="70" spans="1:13" ht="204">
      <c r="A70" s="133"/>
      <c r="B70" s="133"/>
      <c r="C70" s="132"/>
      <c r="D70" s="38" t="s">
        <v>107</v>
      </c>
      <c r="E70" s="43"/>
      <c r="F70" s="40"/>
      <c r="G70" s="49">
        <f>G72+G73+G74+G75+G76+G77</f>
        <v>0</v>
      </c>
      <c r="H70" s="49">
        <f t="shared" ref="H70:J70" si="17">H72+H73+H74+H75+H76+H77</f>
        <v>0</v>
      </c>
      <c r="I70" s="71">
        <f t="shared" si="17"/>
        <v>1586.65257</v>
      </c>
      <c r="J70" s="71">
        <f t="shared" si="17"/>
        <v>620.94758999999999</v>
      </c>
      <c r="K70" s="40"/>
      <c r="L70" s="40"/>
      <c r="M70" s="41"/>
    </row>
    <row r="71" spans="1:13">
      <c r="A71" s="133"/>
      <c r="B71" s="133"/>
      <c r="C71" s="132"/>
      <c r="D71" s="64" t="s">
        <v>32</v>
      </c>
      <c r="E71" s="43"/>
      <c r="F71" s="40"/>
      <c r="G71" s="49"/>
      <c r="H71" s="49"/>
      <c r="I71" s="70"/>
      <c r="J71" s="71"/>
      <c r="K71" s="40"/>
      <c r="L71" s="40"/>
      <c r="M71" s="41"/>
    </row>
    <row r="72" spans="1:13">
      <c r="A72" s="133"/>
      <c r="B72" s="133"/>
      <c r="C72" s="132"/>
      <c r="D72" s="64" t="s">
        <v>33</v>
      </c>
      <c r="E72" s="43"/>
      <c r="F72" s="40"/>
      <c r="G72" s="49"/>
      <c r="H72" s="49"/>
      <c r="I72" s="70"/>
      <c r="J72" s="71"/>
      <c r="K72" s="40"/>
      <c r="L72" s="40"/>
      <c r="M72" s="41"/>
    </row>
    <row r="73" spans="1:13">
      <c r="A73" s="133"/>
      <c r="B73" s="133"/>
      <c r="C73" s="132"/>
      <c r="D73" s="64" t="s">
        <v>34</v>
      </c>
      <c r="E73" s="43"/>
      <c r="F73" s="40"/>
      <c r="G73" s="49"/>
      <c r="H73" s="49"/>
      <c r="I73" s="70"/>
      <c r="J73" s="71"/>
      <c r="K73" s="40"/>
      <c r="L73" s="40"/>
      <c r="M73" s="41"/>
    </row>
    <row r="74" spans="1:13">
      <c r="A74" s="133"/>
      <c r="B74" s="133"/>
      <c r="C74" s="132"/>
      <c r="D74" s="64" t="s">
        <v>35</v>
      </c>
      <c r="E74" s="43"/>
      <c r="F74" s="40"/>
      <c r="G74" s="49"/>
      <c r="H74" s="49"/>
      <c r="I74" s="70"/>
      <c r="J74" s="71"/>
      <c r="K74" s="40"/>
      <c r="L74" s="40"/>
      <c r="M74" s="41"/>
    </row>
    <row r="75" spans="1:13">
      <c r="A75" s="133"/>
      <c r="B75" s="133"/>
      <c r="C75" s="132"/>
      <c r="D75" s="64" t="s">
        <v>36</v>
      </c>
      <c r="E75" s="43"/>
      <c r="F75" s="40"/>
      <c r="G75" s="49"/>
      <c r="H75" s="49"/>
      <c r="I75" s="70"/>
      <c r="J75" s="71"/>
      <c r="K75" s="40"/>
      <c r="L75" s="40"/>
      <c r="M75" s="41"/>
    </row>
    <row r="76" spans="1:13">
      <c r="A76" s="133"/>
      <c r="B76" s="133"/>
      <c r="C76" s="132"/>
      <c r="D76" s="64" t="s">
        <v>37</v>
      </c>
      <c r="E76" s="43"/>
      <c r="F76" s="40"/>
      <c r="G76" s="49">
        <v>0</v>
      </c>
      <c r="H76" s="49">
        <v>0</v>
      </c>
      <c r="I76" s="77">
        <v>1586.65257</v>
      </c>
      <c r="J76" s="71">
        <v>620.94758999999999</v>
      </c>
      <c r="K76" s="40"/>
      <c r="L76" s="40"/>
      <c r="M76" s="41"/>
    </row>
    <row r="77" spans="1:13">
      <c r="A77" s="133"/>
      <c r="B77" s="133"/>
      <c r="C77" s="132"/>
      <c r="D77" s="64" t="s">
        <v>38</v>
      </c>
      <c r="E77" s="43"/>
      <c r="F77" s="40"/>
      <c r="G77" s="40"/>
      <c r="H77" s="40"/>
      <c r="I77" s="70"/>
      <c r="J77" s="71"/>
      <c r="K77" s="40"/>
      <c r="L77" s="40"/>
      <c r="M77" s="41"/>
    </row>
    <row r="78" spans="1:13" ht="195" customHeight="1">
      <c r="A78" s="133"/>
      <c r="B78" s="133"/>
      <c r="C78" s="132"/>
      <c r="D78" s="38" t="s">
        <v>93</v>
      </c>
      <c r="E78" s="40">
        <f t="shared" ref="E78:F78" si="18">E80+E81+E82+E83+E84+E85</f>
        <v>160.19546</v>
      </c>
      <c r="F78" s="41">
        <f t="shared" si="18"/>
        <v>0</v>
      </c>
      <c r="G78" s="40"/>
      <c r="H78" s="40"/>
      <c r="I78" s="71"/>
      <c r="J78" s="73"/>
      <c r="K78" s="40"/>
      <c r="L78" s="40"/>
      <c r="M78" s="41"/>
    </row>
    <row r="79" spans="1:13">
      <c r="A79" s="133"/>
      <c r="B79" s="133"/>
      <c r="C79" s="132"/>
      <c r="D79" s="64" t="s">
        <v>32</v>
      </c>
      <c r="E79" s="43"/>
      <c r="F79" s="40"/>
      <c r="G79" s="40"/>
      <c r="H79" s="40"/>
      <c r="I79" s="70"/>
      <c r="J79" s="71"/>
      <c r="K79" s="40"/>
      <c r="L79" s="40"/>
      <c r="M79" s="41"/>
    </row>
    <row r="80" spans="1:13">
      <c r="A80" s="133"/>
      <c r="B80" s="133"/>
      <c r="C80" s="132"/>
      <c r="D80" s="64" t="s">
        <v>33</v>
      </c>
      <c r="E80" s="43"/>
      <c r="F80" s="40"/>
      <c r="G80" s="40"/>
      <c r="H80" s="40"/>
      <c r="I80" s="70"/>
      <c r="J80" s="71"/>
      <c r="K80" s="40"/>
      <c r="L80" s="40"/>
      <c r="M80" s="41"/>
    </row>
    <row r="81" spans="1:13">
      <c r="A81" s="133"/>
      <c r="B81" s="133"/>
      <c r="C81" s="132"/>
      <c r="D81" s="64" t="s">
        <v>34</v>
      </c>
      <c r="E81" s="43"/>
      <c r="F81" s="40"/>
      <c r="G81" s="40"/>
      <c r="H81" s="40"/>
      <c r="I81" s="70"/>
      <c r="J81" s="71"/>
      <c r="K81" s="40"/>
      <c r="L81" s="40"/>
      <c r="M81" s="41"/>
    </row>
    <row r="82" spans="1:13">
      <c r="A82" s="133"/>
      <c r="B82" s="133"/>
      <c r="C82" s="132"/>
      <c r="D82" s="64" t="s">
        <v>35</v>
      </c>
      <c r="E82" s="43"/>
      <c r="F82" s="40"/>
      <c r="G82" s="40"/>
      <c r="H82" s="40"/>
      <c r="I82" s="70"/>
      <c r="J82" s="71"/>
      <c r="K82" s="40"/>
      <c r="L82" s="40"/>
      <c r="M82" s="41"/>
    </row>
    <row r="83" spans="1:13">
      <c r="A83" s="133"/>
      <c r="B83" s="133"/>
      <c r="C83" s="132"/>
      <c r="D83" s="64" t="s">
        <v>36</v>
      </c>
      <c r="E83" s="43"/>
      <c r="F83" s="40"/>
      <c r="G83" s="40"/>
      <c r="H83" s="40"/>
      <c r="I83" s="70"/>
      <c r="J83" s="71"/>
      <c r="K83" s="40"/>
      <c r="L83" s="40"/>
      <c r="M83" s="41"/>
    </row>
    <row r="84" spans="1:13">
      <c r="A84" s="133"/>
      <c r="B84" s="133"/>
      <c r="C84" s="132"/>
      <c r="D84" s="64" t="s">
        <v>37</v>
      </c>
      <c r="E84" s="43">
        <v>160.19546</v>
      </c>
      <c r="F84" s="41">
        <v>0</v>
      </c>
      <c r="G84" s="41"/>
      <c r="H84" s="41"/>
      <c r="I84" s="70"/>
      <c r="J84" s="73"/>
      <c r="K84" s="40"/>
      <c r="L84" s="40"/>
      <c r="M84" s="41"/>
    </row>
    <row r="85" spans="1:13">
      <c r="A85" s="133"/>
      <c r="B85" s="133"/>
      <c r="C85" s="132"/>
      <c r="D85" s="64" t="s">
        <v>38</v>
      </c>
      <c r="E85" s="43"/>
      <c r="F85" s="40"/>
      <c r="G85" s="40"/>
      <c r="H85" s="40"/>
      <c r="I85" s="70"/>
      <c r="J85" s="71"/>
      <c r="K85" s="40"/>
      <c r="L85" s="40"/>
      <c r="M85" s="41"/>
    </row>
    <row r="86" spans="1:13" ht="239.25" customHeight="1">
      <c r="A86" s="133"/>
      <c r="B86" s="133"/>
      <c r="C86" s="132"/>
      <c r="D86" s="38" t="s">
        <v>94</v>
      </c>
      <c r="E86" s="40">
        <f t="shared" ref="E86:F86" si="19">E88+E89+E90+E91+E92+E93</f>
        <v>70.143540000000002</v>
      </c>
      <c r="F86" s="41">
        <f t="shared" si="19"/>
        <v>0</v>
      </c>
      <c r="G86" s="41"/>
      <c r="H86" s="41"/>
      <c r="I86" s="71"/>
      <c r="J86" s="73"/>
      <c r="K86" s="40"/>
      <c r="L86" s="40"/>
      <c r="M86" s="41"/>
    </row>
    <row r="87" spans="1:13">
      <c r="A87" s="133"/>
      <c r="B87" s="133"/>
      <c r="C87" s="132"/>
      <c r="D87" s="64" t="s">
        <v>32</v>
      </c>
      <c r="E87" s="43"/>
      <c r="F87" s="40"/>
      <c r="G87" s="41"/>
      <c r="H87" s="41"/>
      <c r="I87" s="70"/>
      <c r="J87" s="71"/>
      <c r="K87" s="40"/>
      <c r="L87" s="40"/>
      <c r="M87" s="41"/>
    </row>
    <row r="88" spans="1:13">
      <c r="A88" s="133"/>
      <c r="B88" s="133"/>
      <c r="C88" s="132"/>
      <c r="D88" s="64" t="s">
        <v>33</v>
      </c>
      <c r="E88" s="43"/>
      <c r="F88" s="40"/>
      <c r="G88" s="41"/>
      <c r="H88" s="41"/>
      <c r="I88" s="70"/>
      <c r="J88" s="71"/>
      <c r="K88" s="40"/>
      <c r="L88" s="40"/>
      <c r="M88" s="41"/>
    </row>
    <row r="89" spans="1:13">
      <c r="A89" s="133"/>
      <c r="B89" s="133"/>
      <c r="C89" s="132"/>
      <c r="D89" s="64" t="s">
        <v>34</v>
      </c>
      <c r="E89" s="43"/>
      <c r="F89" s="40"/>
      <c r="G89" s="41"/>
      <c r="H89" s="41"/>
      <c r="I89" s="70"/>
      <c r="J89" s="71"/>
      <c r="K89" s="40"/>
      <c r="L89" s="40"/>
      <c r="M89" s="41"/>
    </row>
    <row r="90" spans="1:13">
      <c r="A90" s="133"/>
      <c r="B90" s="133"/>
      <c r="C90" s="132"/>
      <c r="D90" s="64" t="s">
        <v>35</v>
      </c>
      <c r="E90" s="43"/>
      <c r="F90" s="40"/>
      <c r="G90" s="41"/>
      <c r="H90" s="41"/>
      <c r="I90" s="70"/>
      <c r="J90" s="71"/>
      <c r="K90" s="40"/>
      <c r="L90" s="40"/>
      <c r="M90" s="41"/>
    </row>
    <row r="91" spans="1:13">
      <c r="A91" s="133"/>
      <c r="B91" s="133"/>
      <c r="C91" s="132"/>
      <c r="D91" s="64" t="s">
        <v>36</v>
      </c>
      <c r="E91" s="43"/>
      <c r="F91" s="40"/>
      <c r="G91" s="41"/>
      <c r="H91" s="41"/>
      <c r="I91" s="70"/>
      <c r="J91" s="71"/>
      <c r="K91" s="40"/>
      <c r="L91" s="40"/>
      <c r="M91" s="41"/>
    </row>
    <row r="92" spans="1:13">
      <c r="A92" s="133"/>
      <c r="B92" s="133"/>
      <c r="C92" s="132"/>
      <c r="D92" s="64" t="s">
        <v>37</v>
      </c>
      <c r="E92" s="43">
        <v>70.143540000000002</v>
      </c>
      <c r="F92" s="41">
        <v>0</v>
      </c>
      <c r="G92" s="41"/>
      <c r="H92" s="41"/>
      <c r="I92" s="70"/>
      <c r="J92" s="73"/>
      <c r="K92" s="40"/>
      <c r="L92" s="40"/>
      <c r="M92" s="41"/>
    </row>
    <row r="93" spans="1:13">
      <c r="A93" s="133"/>
      <c r="B93" s="133"/>
      <c r="C93" s="132"/>
      <c r="D93" s="64" t="s">
        <v>38</v>
      </c>
      <c r="E93" s="43"/>
      <c r="F93" s="40"/>
      <c r="G93" s="40"/>
      <c r="H93" s="40"/>
      <c r="I93" s="70"/>
      <c r="J93" s="71"/>
      <c r="K93" s="40"/>
      <c r="L93" s="40"/>
      <c r="M93" s="41"/>
    </row>
    <row r="94" spans="1:13" ht="256.5" customHeight="1">
      <c r="A94" s="133"/>
      <c r="B94" s="133"/>
      <c r="C94" s="132"/>
      <c r="D94" s="38" t="s">
        <v>111</v>
      </c>
      <c r="E94" s="43"/>
      <c r="F94" s="40"/>
      <c r="G94" s="41">
        <f>G96+G97+G98+G99+G100+G109</f>
        <v>0</v>
      </c>
      <c r="H94" s="41">
        <f>H96+H97+H98+H99+H100+H109</f>
        <v>0</v>
      </c>
      <c r="I94" s="72">
        <f>I96+I97+I98+I99+I100+I109</f>
        <v>245</v>
      </c>
      <c r="J94" s="72">
        <f>J96+J97+J98+J99+J100+J109</f>
        <v>245</v>
      </c>
      <c r="K94" s="40"/>
      <c r="L94" s="40"/>
      <c r="M94" s="41"/>
    </row>
    <row r="95" spans="1:13">
      <c r="A95" s="133"/>
      <c r="B95" s="133"/>
      <c r="C95" s="132"/>
      <c r="D95" s="64" t="s">
        <v>32</v>
      </c>
      <c r="E95" s="43"/>
      <c r="F95" s="40"/>
      <c r="G95" s="41"/>
      <c r="H95" s="41"/>
      <c r="I95" s="72"/>
      <c r="J95" s="71"/>
      <c r="K95" s="40"/>
      <c r="L95" s="40"/>
      <c r="M95" s="41"/>
    </row>
    <row r="96" spans="1:13">
      <c r="A96" s="133"/>
      <c r="B96" s="133"/>
      <c r="C96" s="132"/>
      <c r="D96" s="64" t="s">
        <v>33</v>
      </c>
      <c r="E96" s="43"/>
      <c r="F96" s="40"/>
      <c r="G96" s="41"/>
      <c r="H96" s="41"/>
      <c r="I96" s="72"/>
      <c r="J96" s="71"/>
      <c r="K96" s="40"/>
      <c r="L96" s="40"/>
      <c r="M96" s="41"/>
    </row>
    <row r="97" spans="1:13">
      <c r="A97" s="133"/>
      <c r="B97" s="133"/>
      <c r="C97" s="132"/>
      <c r="D97" s="64" t="s">
        <v>34</v>
      </c>
      <c r="E97" s="43"/>
      <c r="F97" s="40"/>
      <c r="G97" s="41"/>
      <c r="H97" s="41"/>
      <c r="I97" s="72"/>
      <c r="J97" s="71"/>
      <c r="K97" s="40"/>
      <c r="L97" s="40"/>
      <c r="M97" s="41"/>
    </row>
    <row r="98" spans="1:13">
      <c r="A98" s="133"/>
      <c r="B98" s="133"/>
      <c r="C98" s="132"/>
      <c r="D98" s="64" t="s">
        <v>35</v>
      </c>
      <c r="E98" s="43"/>
      <c r="F98" s="40"/>
      <c r="G98" s="41"/>
      <c r="H98" s="41"/>
      <c r="I98" s="72"/>
      <c r="J98" s="71"/>
      <c r="K98" s="40"/>
      <c r="L98" s="40"/>
      <c r="M98" s="41"/>
    </row>
    <row r="99" spans="1:13">
      <c r="A99" s="133"/>
      <c r="B99" s="133"/>
      <c r="C99" s="132"/>
      <c r="D99" s="64" t="s">
        <v>36</v>
      </c>
      <c r="E99" s="43"/>
      <c r="F99" s="40"/>
      <c r="G99" s="41"/>
      <c r="H99" s="41"/>
      <c r="I99" s="72"/>
      <c r="J99" s="71"/>
      <c r="K99" s="40"/>
      <c r="L99" s="40"/>
      <c r="M99" s="41"/>
    </row>
    <row r="100" spans="1:13">
      <c r="A100" s="133"/>
      <c r="B100" s="133"/>
      <c r="C100" s="132"/>
      <c r="D100" s="64" t="s">
        <v>37</v>
      </c>
      <c r="E100" s="43"/>
      <c r="F100" s="40"/>
      <c r="G100" s="41">
        <v>0</v>
      </c>
      <c r="H100" s="41">
        <v>0</v>
      </c>
      <c r="I100" s="72">
        <v>245</v>
      </c>
      <c r="J100" s="74">
        <v>245</v>
      </c>
      <c r="K100" s="40"/>
      <c r="L100" s="40"/>
      <c r="M100" s="41"/>
    </row>
    <row r="101" spans="1:13">
      <c r="A101" s="133"/>
      <c r="B101" s="133"/>
      <c r="C101" s="132"/>
      <c r="D101" s="64" t="s">
        <v>38</v>
      </c>
      <c r="E101" s="43"/>
      <c r="F101" s="40"/>
      <c r="G101" s="40"/>
      <c r="H101" s="40"/>
      <c r="I101" s="70"/>
      <c r="J101" s="71"/>
      <c r="K101" s="40"/>
      <c r="L101" s="40"/>
      <c r="M101" s="41"/>
    </row>
    <row r="102" spans="1:13" ht="196.5" customHeight="1">
      <c r="A102" s="133"/>
      <c r="B102" s="133"/>
      <c r="C102" s="133"/>
      <c r="D102" s="38" t="s">
        <v>90</v>
      </c>
      <c r="E102" s="45">
        <f t="shared" ref="E102:F102" si="20">E104+E105+E106+E107+E108+E109</f>
        <v>245</v>
      </c>
      <c r="F102" s="41">
        <f t="shared" si="20"/>
        <v>0</v>
      </c>
      <c r="G102" s="41"/>
      <c r="H102" s="41"/>
      <c r="I102" s="73"/>
      <c r="J102" s="73"/>
      <c r="K102" s="40"/>
      <c r="L102" s="40"/>
      <c r="M102" s="41"/>
    </row>
    <row r="103" spans="1:13" ht="15" customHeight="1">
      <c r="A103" s="133"/>
      <c r="B103" s="133"/>
      <c r="C103" s="133"/>
      <c r="D103" s="64" t="s">
        <v>32</v>
      </c>
      <c r="E103" s="45"/>
      <c r="F103" s="40"/>
      <c r="G103" s="41"/>
      <c r="H103" s="41"/>
      <c r="I103" s="73"/>
      <c r="J103" s="71"/>
      <c r="K103" s="40"/>
      <c r="L103" s="40"/>
      <c r="M103" s="41"/>
    </row>
    <row r="104" spans="1:13" ht="15" customHeight="1">
      <c r="A104" s="133"/>
      <c r="B104" s="133"/>
      <c r="C104" s="133"/>
      <c r="D104" s="64" t="s">
        <v>33</v>
      </c>
      <c r="E104" s="45"/>
      <c r="F104" s="40"/>
      <c r="G104" s="41"/>
      <c r="H104" s="41"/>
      <c r="I104" s="73"/>
      <c r="J104" s="71"/>
      <c r="K104" s="40"/>
      <c r="L104" s="40"/>
      <c r="M104" s="41"/>
    </row>
    <row r="105" spans="1:13" ht="15" customHeight="1">
      <c r="A105" s="133"/>
      <c r="B105" s="133"/>
      <c r="C105" s="133"/>
      <c r="D105" s="64" t="s">
        <v>34</v>
      </c>
      <c r="E105" s="45"/>
      <c r="F105" s="40"/>
      <c r="G105" s="41"/>
      <c r="H105" s="41"/>
      <c r="I105" s="73"/>
      <c r="J105" s="71"/>
      <c r="K105" s="40"/>
      <c r="L105" s="40"/>
      <c r="M105" s="41"/>
    </row>
    <row r="106" spans="1:13" ht="15" customHeight="1">
      <c r="A106" s="133"/>
      <c r="B106" s="133"/>
      <c r="C106" s="133"/>
      <c r="D106" s="64" t="s">
        <v>35</v>
      </c>
      <c r="E106" s="45"/>
      <c r="F106" s="40"/>
      <c r="G106" s="41"/>
      <c r="H106" s="41"/>
      <c r="I106" s="73"/>
      <c r="J106" s="71"/>
      <c r="K106" s="40"/>
      <c r="L106" s="40"/>
      <c r="M106" s="41"/>
    </row>
    <row r="107" spans="1:13" ht="15" customHeight="1">
      <c r="A107" s="133"/>
      <c r="B107" s="133"/>
      <c r="C107" s="133"/>
      <c r="D107" s="64" t="s">
        <v>36</v>
      </c>
      <c r="E107" s="45"/>
      <c r="F107" s="40"/>
      <c r="G107" s="41"/>
      <c r="H107" s="41"/>
      <c r="I107" s="73"/>
      <c r="J107" s="71"/>
      <c r="K107" s="40"/>
      <c r="L107" s="40"/>
      <c r="M107" s="41"/>
    </row>
    <row r="108" spans="1:13" ht="15" customHeight="1">
      <c r="A108" s="133"/>
      <c r="B108" s="133"/>
      <c r="C108" s="133"/>
      <c r="D108" s="64" t="s">
        <v>37</v>
      </c>
      <c r="E108" s="45">
        <v>245</v>
      </c>
      <c r="F108" s="41">
        <v>0</v>
      </c>
      <c r="G108" s="41"/>
      <c r="H108" s="41"/>
      <c r="I108" s="73"/>
      <c r="J108" s="73"/>
      <c r="K108" s="40"/>
      <c r="L108" s="40"/>
      <c r="M108" s="41"/>
    </row>
    <row r="109" spans="1:13" ht="15" customHeight="1">
      <c r="A109" s="133"/>
      <c r="B109" s="133"/>
      <c r="C109" s="133"/>
      <c r="D109" s="64" t="s">
        <v>38</v>
      </c>
      <c r="E109" s="43"/>
      <c r="F109" s="40"/>
      <c r="G109" s="40"/>
      <c r="H109" s="40"/>
      <c r="I109" s="70"/>
      <c r="J109" s="71"/>
      <c r="K109" s="40"/>
      <c r="L109" s="40"/>
      <c r="M109" s="41"/>
    </row>
    <row r="110" spans="1:13" ht="72.75" customHeight="1">
      <c r="A110" s="134"/>
      <c r="B110" s="134"/>
      <c r="C110" s="134"/>
      <c r="D110" s="38" t="s">
        <v>113</v>
      </c>
      <c r="E110" s="45"/>
      <c r="F110" s="41"/>
      <c r="G110" s="41"/>
      <c r="H110" s="41"/>
      <c r="I110" s="74">
        <f>I112+I113+I114+I115+I116+I117</f>
        <v>300</v>
      </c>
      <c r="J110" s="74">
        <f>J112+J113+J114+J115+J116+J117</f>
        <v>300</v>
      </c>
      <c r="K110" s="40"/>
      <c r="L110" s="40"/>
      <c r="M110" s="41"/>
    </row>
    <row r="111" spans="1:13" ht="15" customHeight="1">
      <c r="A111" s="134"/>
      <c r="B111" s="134"/>
      <c r="C111" s="134"/>
      <c r="D111" s="64" t="s">
        <v>32</v>
      </c>
      <c r="E111" s="45"/>
      <c r="F111" s="40"/>
      <c r="G111" s="41"/>
      <c r="H111" s="41"/>
      <c r="I111" s="74"/>
      <c r="J111" s="74"/>
      <c r="K111" s="40"/>
      <c r="L111" s="40"/>
      <c r="M111" s="41"/>
    </row>
    <row r="112" spans="1:13" ht="15" customHeight="1">
      <c r="A112" s="134"/>
      <c r="B112" s="134"/>
      <c r="C112" s="134"/>
      <c r="D112" s="64" t="s">
        <v>33</v>
      </c>
      <c r="E112" s="45"/>
      <c r="F112" s="40"/>
      <c r="G112" s="41"/>
      <c r="H112" s="41"/>
      <c r="I112" s="74"/>
      <c r="J112" s="74"/>
      <c r="K112" s="40"/>
      <c r="L112" s="40"/>
      <c r="M112" s="41"/>
    </row>
    <row r="113" spans="1:13" ht="15" customHeight="1">
      <c r="A113" s="134"/>
      <c r="B113" s="134"/>
      <c r="C113" s="134"/>
      <c r="D113" s="64" t="s">
        <v>34</v>
      </c>
      <c r="E113" s="45"/>
      <c r="F113" s="40"/>
      <c r="G113" s="41"/>
      <c r="H113" s="41"/>
      <c r="I113" s="74"/>
      <c r="J113" s="74"/>
      <c r="K113" s="40"/>
      <c r="L113" s="40"/>
      <c r="M113" s="41"/>
    </row>
    <row r="114" spans="1:13" ht="15" customHeight="1">
      <c r="A114" s="134"/>
      <c r="B114" s="134"/>
      <c r="C114" s="134"/>
      <c r="D114" s="64" t="s">
        <v>35</v>
      </c>
      <c r="E114" s="45"/>
      <c r="F114" s="40"/>
      <c r="G114" s="41"/>
      <c r="H114" s="41"/>
      <c r="I114" s="74">
        <v>300</v>
      </c>
      <c r="J114" s="74">
        <v>300</v>
      </c>
      <c r="K114" s="40"/>
      <c r="L114" s="40"/>
      <c r="M114" s="41"/>
    </row>
    <row r="115" spans="1:13" ht="15" customHeight="1">
      <c r="A115" s="134"/>
      <c r="B115" s="134"/>
      <c r="C115" s="134"/>
      <c r="D115" s="64" t="s">
        <v>36</v>
      </c>
      <c r="E115" s="45"/>
      <c r="F115" s="40"/>
      <c r="G115" s="41"/>
      <c r="H115" s="41"/>
      <c r="I115" s="73"/>
      <c r="J115" s="71"/>
      <c r="K115" s="40"/>
      <c r="L115" s="40"/>
      <c r="M115" s="41"/>
    </row>
    <row r="116" spans="1:13" ht="15" customHeight="1">
      <c r="A116" s="134"/>
      <c r="B116" s="134"/>
      <c r="C116" s="134"/>
      <c r="D116" s="64" t="s">
        <v>37</v>
      </c>
      <c r="E116" s="45"/>
      <c r="F116" s="41"/>
      <c r="G116" s="41"/>
      <c r="H116" s="41"/>
      <c r="I116" s="73"/>
      <c r="J116" s="73"/>
      <c r="K116" s="40"/>
      <c r="L116" s="40"/>
      <c r="M116" s="41"/>
    </row>
    <row r="117" spans="1:13" ht="15" customHeight="1">
      <c r="A117" s="135"/>
      <c r="B117" s="135"/>
      <c r="C117" s="135"/>
      <c r="D117" s="64" t="s">
        <v>38</v>
      </c>
      <c r="E117" s="43"/>
      <c r="F117" s="40"/>
      <c r="G117" s="40"/>
      <c r="H117" s="40"/>
      <c r="I117" s="70"/>
      <c r="J117" s="71"/>
      <c r="K117" s="40"/>
      <c r="L117" s="40"/>
      <c r="M117" s="41"/>
    </row>
  </sheetData>
  <mergeCells count="20">
    <mergeCell ref="A31:A117"/>
    <mergeCell ref="B31:B117"/>
    <mergeCell ref="C31:C117"/>
    <mergeCell ref="I4:J4"/>
    <mergeCell ref="A7:A14"/>
    <mergeCell ref="B7:B14"/>
    <mergeCell ref="C7:C14"/>
    <mergeCell ref="A15:A30"/>
    <mergeCell ref="B15:B30"/>
    <mergeCell ref="C15:C30"/>
    <mergeCell ref="A1:M1"/>
    <mergeCell ref="A3:A5"/>
    <mergeCell ref="B3:B5"/>
    <mergeCell ref="C3:C5"/>
    <mergeCell ref="D3:D5"/>
    <mergeCell ref="E3:F4"/>
    <mergeCell ref="G3:J3"/>
    <mergeCell ref="K3:L4"/>
    <mergeCell ref="M3:M5"/>
    <mergeCell ref="G4:H4"/>
  </mergeCells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P49"/>
  <sheetViews>
    <sheetView topLeftCell="A21" workbookViewId="0">
      <selection activeCell="A49" sqref="A49:XFD53"/>
    </sheetView>
  </sheetViews>
  <sheetFormatPr defaultRowHeight="15"/>
  <cols>
    <col min="1" max="1" width="6.42578125" style="82" customWidth="1"/>
    <col min="2" max="2" width="26.5703125" style="82" customWidth="1"/>
    <col min="3" max="5" width="9.140625" style="82"/>
    <col min="6" max="6" width="12.7109375" style="82" customWidth="1"/>
    <col min="7" max="7" width="9.140625" style="82"/>
    <col min="8" max="8" width="15.42578125" style="82" customWidth="1"/>
    <col min="9" max="9" width="11.42578125" style="82" customWidth="1"/>
    <col min="10" max="10" width="9.140625" style="82"/>
    <col min="11" max="11" width="11.5703125" style="82" customWidth="1"/>
    <col min="12" max="13" width="11.42578125" style="82" customWidth="1"/>
    <col min="14" max="15" width="9.140625" style="82"/>
    <col min="16" max="16" width="11.42578125" style="82" bestFit="1" customWidth="1"/>
    <col min="17" max="16384" width="9.140625" style="82"/>
  </cols>
  <sheetData>
    <row r="2" spans="1:14" ht="66" customHeight="1">
      <c r="A2" s="138" t="s">
        <v>140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</row>
    <row r="3" spans="1:14" ht="112.5" customHeight="1">
      <c r="A3" s="140" t="s">
        <v>0</v>
      </c>
      <c r="B3" s="141" t="s">
        <v>116</v>
      </c>
      <c r="C3" s="140" t="s">
        <v>117</v>
      </c>
      <c r="D3" s="141" t="s">
        <v>118</v>
      </c>
      <c r="E3" s="141" t="s">
        <v>119</v>
      </c>
      <c r="F3" s="141"/>
      <c r="G3" s="140" t="s">
        <v>120</v>
      </c>
      <c r="H3" s="140"/>
      <c r="I3" s="140" t="s">
        <v>121</v>
      </c>
      <c r="J3" s="140"/>
      <c r="K3" s="140"/>
      <c r="L3" s="140" t="s">
        <v>122</v>
      </c>
      <c r="M3" s="140" t="s">
        <v>123</v>
      </c>
      <c r="N3" s="141" t="s">
        <v>124</v>
      </c>
    </row>
    <row r="4" spans="1:14" ht="55.5" customHeight="1">
      <c r="A4" s="140"/>
      <c r="B4" s="141"/>
      <c r="C4" s="140"/>
      <c r="D4" s="141"/>
      <c r="E4" s="140" t="s">
        <v>125</v>
      </c>
      <c r="F4" s="140" t="s">
        <v>126</v>
      </c>
      <c r="G4" s="84" t="s">
        <v>127</v>
      </c>
      <c r="H4" s="140" t="s">
        <v>126</v>
      </c>
      <c r="I4" s="140" t="s">
        <v>128</v>
      </c>
      <c r="J4" s="140" t="s">
        <v>129</v>
      </c>
      <c r="K4" s="140" t="s">
        <v>130</v>
      </c>
      <c r="L4" s="140"/>
      <c r="M4" s="140"/>
      <c r="N4" s="141"/>
    </row>
    <row r="5" spans="1:14" ht="39.75" customHeight="1">
      <c r="A5" s="140"/>
      <c r="B5" s="141"/>
      <c r="C5" s="140"/>
      <c r="D5" s="141"/>
      <c r="E5" s="140"/>
      <c r="F5" s="140"/>
      <c r="G5" s="84" t="s">
        <v>131</v>
      </c>
      <c r="H5" s="140"/>
      <c r="I5" s="140"/>
      <c r="J5" s="140"/>
      <c r="K5" s="140"/>
      <c r="L5" s="140"/>
      <c r="M5" s="140"/>
      <c r="N5" s="141"/>
    </row>
    <row r="6" spans="1:14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  <c r="H6" s="84">
        <v>8</v>
      </c>
      <c r="I6" s="84">
        <v>9</v>
      </c>
      <c r="J6" s="84">
        <v>10</v>
      </c>
      <c r="K6" s="84">
        <v>11</v>
      </c>
      <c r="L6" s="84">
        <v>12</v>
      </c>
      <c r="M6" s="84">
        <v>13</v>
      </c>
      <c r="N6" s="84">
        <v>14</v>
      </c>
    </row>
    <row r="7" spans="1:14" ht="47.25" customHeight="1">
      <c r="A7" s="85"/>
      <c r="B7" s="137" t="s">
        <v>132</v>
      </c>
      <c r="C7" s="137"/>
      <c r="D7" s="137"/>
      <c r="E7" s="137"/>
      <c r="F7" s="137"/>
      <c r="G7" s="137"/>
      <c r="H7" s="137"/>
      <c r="I7" s="85"/>
      <c r="J7" s="85"/>
      <c r="K7" s="85"/>
      <c r="L7" s="85"/>
      <c r="M7" s="85"/>
      <c r="N7" s="85"/>
    </row>
    <row r="8" spans="1:14" ht="51" customHeight="1">
      <c r="A8" s="85"/>
      <c r="B8" s="137" t="s">
        <v>133</v>
      </c>
      <c r="C8" s="137"/>
      <c r="D8" s="137"/>
      <c r="E8" s="137"/>
      <c r="F8" s="137"/>
      <c r="G8" s="137"/>
      <c r="H8" s="137"/>
      <c r="I8" s="85"/>
      <c r="J8" s="85"/>
      <c r="K8" s="85"/>
      <c r="L8" s="85"/>
      <c r="M8" s="85"/>
      <c r="N8" s="85"/>
    </row>
    <row r="9" spans="1:14" ht="35.25" customHeight="1">
      <c r="A9" s="85"/>
      <c r="B9" s="137" t="s">
        <v>134</v>
      </c>
      <c r="C9" s="137"/>
      <c r="D9" s="137"/>
      <c r="E9" s="137"/>
      <c r="F9" s="137"/>
      <c r="G9" s="137"/>
      <c r="H9" s="137"/>
      <c r="I9" s="85"/>
      <c r="J9" s="85"/>
      <c r="K9" s="85"/>
      <c r="L9" s="85"/>
      <c r="M9" s="85"/>
      <c r="N9" s="85"/>
    </row>
    <row r="10" spans="1:14" ht="33.75" customHeight="1">
      <c r="A10" s="85"/>
      <c r="B10" s="137" t="s">
        <v>135</v>
      </c>
      <c r="C10" s="137"/>
      <c r="D10" s="137"/>
      <c r="E10" s="137"/>
      <c r="F10" s="137"/>
      <c r="G10" s="137"/>
      <c r="H10" s="137"/>
      <c r="I10" s="85"/>
      <c r="J10" s="85"/>
      <c r="K10" s="85"/>
      <c r="L10" s="85"/>
      <c r="M10" s="85"/>
      <c r="N10" s="85"/>
    </row>
    <row r="11" spans="1:14" ht="66.75" customHeight="1">
      <c r="A11" s="85"/>
      <c r="B11" s="142" t="s">
        <v>142</v>
      </c>
      <c r="C11" s="142"/>
      <c r="D11" s="142"/>
      <c r="E11" s="142"/>
      <c r="F11" s="142"/>
      <c r="G11" s="142"/>
      <c r="H11" s="142"/>
      <c r="I11" s="85"/>
      <c r="J11" s="85"/>
      <c r="K11" s="85"/>
      <c r="L11" s="85"/>
      <c r="M11" s="85"/>
      <c r="N11" s="85"/>
    </row>
    <row r="12" spans="1:14" ht="205.5" customHeight="1">
      <c r="A12" s="85"/>
      <c r="B12" s="86" t="s">
        <v>32</v>
      </c>
      <c r="C12" s="86"/>
      <c r="D12" s="86"/>
      <c r="E12" s="86"/>
      <c r="F12" s="86"/>
      <c r="G12" s="86"/>
      <c r="H12" s="86"/>
      <c r="I12" s="85"/>
      <c r="J12" s="85"/>
      <c r="K12" s="85"/>
      <c r="L12" s="85"/>
      <c r="M12" s="85"/>
      <c r="N12" s="85"/>
    </row>
    <row r="13" spans="1:14" ht="195">
      <c r="A13" s="85"/>
      <c r="B13" s="87" t="s">
        <v>141</v>
      </c>
      <c r="C13" s="86" t="s">
        <v>139</v>
      </c>
      <c r="D13" s="86"/>
      <c r="E13" s="86"/>
      <c r="F13" s="83">
        <v>45024.012460000005</v>
      </c>
      <c r="G13" s="86"/>
      <c r="H13" s="83">
        <v>0</v>
      </c>
      <c r="I13" s="88">
        <f>I16+I18</f>
        <v>45024.012460000005</v>
      </c>
      <c r="J13" s="85"/>
      <c r="K13" s="88">
        <f t="shared" ref="K13:M13" si="0">K16+K18</f>
        <v>45024.012460000005</v>
      </c>
      <c r="L13" s="88">
        <f t="shared" si="0"/>
        <v>45024.012460000005</v>
      </c>
      <c r="M13" s="88">
        <f t="shared" si="0"/>
        <v>45024.012460000005</v>
      </c>
      <c r="N13" s="85"/>
    </row>
    <row r="14" spans="1:14">
      <c r="A14" s="85"/>
      <c r="B14" s="137" t="s">
        <v>32</v>
      </c>
      <c r="C14" s="137"/>
      <c r="D14" s="137"/>
      <c r="E14" s="137"/>
      <c r="F14" s="137"/>
      <c r="G14" s="137"/>
      <c r="H14" s="137"/>
      <c r="I14" s="89"/>
      <c r="J14" s="85"/>
      <c r="K14" s="89"/>
      <c r="L14" s="89"/>
      <c r="M14" s="89"/>
      <c r="N14" s="85"/>
    </row>
    <row r="15" spans="1:14">
      <c r="A15" s="85"/>
      <c r="B15" s="137" t="s">
        <v>33</v>
      </c>
      <c r="C15" s="137"/>
      <c r="D15" s="137"/>
      <c r="E15" s="137"/>
      <c r="F15" s="137"/>
      <c r="G15" s="137"/>
      <c r="H15" s="137"/>
      <c r="I15" s="89"/>
      <c r="J15" s="85"/>
      <c r="K15" s="89"/>
      <c r="L15" s="89"/>
      <c r="M15" s="89"/>
      <c r="N15" s="85"/>
    </row>
    <row r="16" spans="1:14">
      <c r="A16" s="85"/>
      <c r="B16" s="137" t="s">
        <v>34</v>
      </c>
      <c r="C16" s="137"/>
      <c r="D16" s="137"/>
      <c r="E16" s="137"/>
      <c r="F16" s="137"/>
      <c r="G16" s="137"/>
      <c r="H16" s="137"/>
      <c r="I16" s="88">
        <v>42061.212460000002</v>
      </c>
      <c r="J16" s="85"/>
      <c r="K16" s="88">
        <v>42061.212460000002</v>
      </c>
      <c r="L16" s="88">
        <v>42061.212460000002</v>
      </c>
      <c r="M16" s="88">
        <v>42061.212460000002</v>
      </c>
      <c r="N16" s="85"/>
    </row>
    <row r="17" spans="1:16">
      <c r="A17" s="85"/>
      <c r="B17" s="137" t="s">
        <v>136</v>
      </c>
      <c r="C17" s="137"/>
      <c r="D17" s="137"/>
      <c r="E17" s="137"/>
      <c r="F17" s="137"/>
      <c r="G17" s="137"/>
      <c r="H17" s="137"/>
      <c r="I17" s="89"/>
      <c r="J17" s="85"/>
      <c r="K17" s="89"/>
      <c r="L17" s="89"/>
      <c r="M17" s="89"/>
      <c r="N17" s="85"/>
    </row>
    <row r="18" spans="1:16">
      <c r="A18" s="85"/>
      <c r="B18" s="137" t="s">
        <v>37</v>
      </c>
      <c r="C18" s="137"/>
      <c r="D18" s="137"/>
      <c r="E18" s="137"/>
      <c r="F18" s="137"/>
      <c r="G18" s="137"/>
      <c r="H18" s="137"/>
      <c r="I18" s="88">
        <v>2962.8</v>
      </c>
      <c r="J18" s="85"/>
      <c r="K18" s="88">
        <v>2962.8</v>
      </c>
      <c r="L18" s="88">
        <v>2962.8</v>
      </c>
      <c r="M18" s="88">
        <v>2962.8</v>
      </c>
      <c r="N18" s="85"/>
    </row>
    <row r="19" spans="1:16">
      <c r="A19" s="85"/>
      <c r="B19" s="137" t="s">
        <v>36</v>
      </c>
      <c r="C19" s="137"/>
      <c r="D19" s="137"/>
      <c r="E19" s="137"/>
      <c r="F19" s="137"/>
      <c r="G19" s="137"/>
      <c r="H19" s="137"/>
      <c r="I19" s="85"/>
      <c r="J19" s="85"/>
      <c r="K19" s="85"/>
      <c r="L19" s="85"/>
      <c r="M19" s="85"/>
      <c r="N19" s="85"/>
    </row>
    <row r="20" spans="1:16" ht="195">
      <c r="A20" s="85"/>
      <c r="B20" s="87" t="s">
        <v>143</v>
      </c>
      <c r="C20" s="86" t="s">
        <v>144</v>
      </c>
      <c r="D20" s="86"/>
      <c r="E20" s="86"/>
      <c r="F20" s="88">
        <v>62064.856899999999</v>
      </c>
      <c r="G20" s="86"/>
      <c r="H20" s="83">
        <v>0</v>
      </c>
      <c r="I20" s="88">
        <f>I23</f>
        <v>17194.787540000001</v>
      </c>
      <c r="J20" s="89"/>
      <c r="K20" s="88">
        <f>K23</f>
        <v>17194.787540000001</v>
      </c>
      <c r="L20" s="88">
        <f t="shared" ref="L20:M20" si="1">L23</f>
        <v>17194.787540000001</v>
      </c>
      <c r="M20" s="88">
        <f t="shared" si="1"/>
        <v>17194.787540000001</v>
      </c>
      <c r="N20" s="85"/>
      <c r="P20" s="90"/>
    </row>
    <row r="21" spans="1:16">
      <c r="A21" s="85"/>
      <c r="B21" s="137" t="s">
        <v>32</v>
      </c>
      <c r="C21" s="137"/>
      <c r="D21" s="137"/>
      <c r="E21" s="137"/>
      <c r="F21" s="137"/>
      <c r="G21" s="137"/>
      <c r="H21" s="137"/>
      <c r="I21" s="89"/>
      <c r="J21" s="89"/>
      <c r="K21" s="89"/>
      <c r="L21" s="89"/>
      <c r="M21" s="89"/>
      <c r="N21" s="85"/>
    </row>
    <row r="22" spans="1:16">
      <c r="A22" s="85"/>
      <c r="B22" s="137" t="s">
        <v>33</v>
      </c>
      <c r="C22" s="137"/>
      <c r="D22" s="137"/>
      <c r="E22" s="137"/>
      <c r="F22" s="137"/>
      <c r="G22" s="137"/>
      <c r="H22" s="137"/>
      <c r="I22" s="89"/>
      <c r="J22" s="89"/>
      <c r="K22" s="89"/>
      <c r="L22" s="89"/>
      <c r="M22" s="89"/>
      <c r="N22" s="85"/>
    </row>
    <row r="23" spans="1:16">
      <c r="A23" s="85"/>
      <c r="B23" s="137" t="s">
        <v>34</v>
      </c>
      <c r="C23" s="137"/>
      <c r="D23" s="137"/>
      <c r="E23" s="137"/>
      <c r="F23" s="137"/>
      <c r="G23" s="137"/>
      <c r="H23" s="137"/>
      <c r="I23" s="88">
        <v>17194.787540000001</v>
      </c>
      <c r="J23" s="89"/>
      <c r="K23" s="88">
        <v>17194.787540000001</v>
      </c>
      <c r="L23" s="88">
        <v>17194.787540000001</v>
      </c>
      <c r="M23" s="88">
        <v>17194.787540000001</v>
      </c>
      <c r="N23" s="85"/>
    </row>
    <row r="24" spans="1:16">
      <c r="A24" s="85"/>
      <c r="B24" s="137" t="s">
        <v>136</v>
      </c>
      <c r="C24" s="137"/>
      <c r="D24" s="137"/>
      <c r="E24" s="137"/>
      <c r="F24" s="137"/>
      <c r="G24" s="137"/>
      <c r="H24" s="137"/>
      <c r="I24" s="85"/>
      <c r="J24" s="85"/>
      <c r="K24" s="85"/>
      <c r="L24" s="85"/>
      <c r="M24" s="85"/>
      <c r="N24" s="85"/>
    </row>
    <row r="25" spans="1:16">
      <c r="A25" s="85"/>
      <c r="B25" s="137" t="s">
        <v>37</v>
      </c>
      <c r="C25" s="137"/>
      <c r="D25" s="137"/>
      <c r="E25" s="137"/>
      <c r="F25" s="137"/>
      <c r="G25" s="137"/>
      <c r="H25" s="137"/>
      <c r="I25" s="83"/>
      <c r="J25" s="85"/>
      <c r="K25" s="83"/>
      <c r="L25" s="83"/>
      <c r="M25" s="83"/>
      <c r="N25" s="85"/>
    </row>
    <row r="26" spans="1:16">
      <c r="A26" s="85"/>
      <c r="B26" s="137" t="s">
        <v>36</v>
      </c>
      <c r="C26" s="137"/>
      <c r="D26" s="137"/>
      <c r="E26" s="137"/>
      <c r="F26" s="137"/>
      <c r="G26" s="137"/>
      <c r="H26" s="137"/>
      <c r="I26" s="85"/>
      <c r="J26" s="85"/>
      <c r="K26" s="85"/>
      <c r="L26" s="85"/>
      <c r="M26" s="85"/>
      <c r="N26" s="85"/>
    </row>
    <row r="27" spans="1:16" ht="37.5" customHeight="1">
      <c r="A27" s="85"/>
      <c r="B27" s="137" t="s">
        <v>137</v>
      </c>
      <c r="C27" s="137"/>
      <c r="D27" s="137"/>
      <c r="E27" s="137"/>
      <c r="F27" s="137"/>
      <c r="G27" s="137"/>
      <c r="H27" s="137"/>
      <c r="I27" s="83">
        <v>62218.8</v>
      </c>
      <c r="J27" s="85"/>
      <c r="K27" s="83">
        <v>62218.8</v>
      </c>
      <c r="L27" s="83">
        <v>62218.8</v>
      </c>
      <c r="M27" s="83">
        <v>62218.8</v>
      </c>
      <c r="N27" s="85"/>
    </row>
    <row r="28" spans="1:16">
      <c r="A28" s="85"/>
      <c r="B28" s="137" t="s">
        <v>32</v>
      </c>
      <c r="C28" s="137"/>
      <c r="D28" s="137"/>
      <c r="E28" s="137"/>
      <c r="F28" s="137"/>
      <c r="G28" s="137"/>
      <c r="H28" s="137"/>
      <c r="I28" s="85"/>
      <c r="J28" s="85"/>
      <c r="K28" s="85"/>
      <c r="L28" s="85"/>
      <c r="M28" s="85"/>
      <c r="N28" s="85"/>
    </row>
    <row r="29" spans="1:16">
      <c r="A29" s="85"/>
      <c r="B29" s="137" t="s">
        <v>33</v>
      </c>
      <c r="C29" s="137"/>
      <c r="D29" s="137"/>
      <c r="E29" s="137"/>
      <c r="F29" s="137"/>
      <c r="G29" s="137"/>
      <c r="H29" s="137"/>
      <c r="I29" s="85"/>
      <c r="J29" s="85"/>
      <c r="K29" s="85"/>
      <c r="L29" s="85"/>
      <c r="M29" s="85"/>
      <c r="N29" s="85"/>
    </row>
    <row r="30" spans="1:16">
      <c r="A30" s="85"/>
      <c r="B30" s="137" t="s">
        <v>34</v>
      </c>
      <c r="C30" s="137"/>
      <c r="D30" s="137"/>
      <c r="E30" s="137"/>
      <c r="F30" s="137"/>
      <c r="G30" s="137"/>
      <c r="H30" s="137"/>
      <c r="I30" s="83">
        <v>59256</v>
      </c>
      <c r="J30" s="85"/>
      <c r="K30" s="83">
        <v>59256</v>
      </c>
      <c r="L30" s="83">
        <v>59256</v>
      </c>
      <c r="M30" s="83">
        <v>59256</v>
      </c>
      <c r="N30" s="85"/>
    </row>
    <row r="31" spans="1:16">
      <c r="A31" s="85"/>
      <c r="B31" s="137" t="s">
        <v>136</v>
      </c>
      <c r="C31" s="137"/>
      <c r="D31" s="137"/>
      <c r="E31" s="137"/>
      <c r="F31" s="137"/>
      <c r="G31" s="137"/>
      <c r="H31" s="137"/>
      <c r="I31" s="85"/>
      <c r="J31" s="85"/>
      <c r="K31" s="85"/>
      <c r="L31" s="85"/>
      <c r="M31" s="85"/>
      <c r="N31" s="85"/>
    </row>
    <row r="32" spans="1:16">
      <c r="A32" s="85"/>
      <c r="B32" s="137" t="s">
        <v>37</v>
      </c>
      <c r="C32" s="137"/>
      <c r="D32" s="137"/>
      <c r="E32" s="137"/>
      <c r="F32" s="137"/>
      <c r="G32" s="137"/>
      <c r="H32" s="137"/>
      <c r="I32" s="83">
        <v>2962.8</v>
      </c>
      <c r="J32" s="85"/>
      <c r="K32" s="83">
        <v>2962.8</v>
      </c>
      <c r="L32" s="83">
        <v>2962.8</v>
      </c>
      <c r="M32" s="83">
        <v>2962.8</v>
      </c>
      <c r="N32" s="85"/>
    </row>
    <row r="33" spans="1:14">
      <c r="A33" s="85"/>
      <c r="B33" s="137" t="s">
        <v>36</v>
      </c>
      <c r="C33" s="137"/>
      <c r="D33" s="137"/>
      <c r="E33" s="137"/>
      <c r="F33" s="137"/>
      <c r="G33" s="137"/>
      <c r="H33" s="137"/>
      <c r="I33" s="85"/>
      <c r="J33" s="85"/>
      <c r="K33" s="85"/>
      <c r="L33" s="85"/>
      <c r="M33" s="85"/>
      <c r="N33" s="85"/>
    </row>
    <row r="34" spans="1:14" ht="47.25" customHeight="1">
      <c r="A34" s="85"/>
      <c r="B34" s="137" t="s">
        <v>138</v>
      </c>
      <c r="C34" s="137"/>
      <c r="D34" s="137"/>
      <c r="E34" s="137"/>
      <c r="F34" s="137"/>
      <c r="G34" s="137"/>
      <c r="H34" s="137"/>
      <c r="I34" s="83">
        <v>62218.8</v>
      </c>
      <c r="J34" s="85"/>
      <c r="K34" s="83">
        <v>62218.8</v>
      </c>
      <c r="L34" s="83">
        <v>62218.8</v>
      </c>
      <c r="M34" s="83">
        <v>62218.8</v>
      </c>
      <c r="N34" s="85"/>
    </row>
    <row r="35" spans="1:14">
      <c r="A35" s="85"/>
      <c r="B35" s="137" t="s">
        <v>32</v>
      </c>
      <c r="C35" s="137"/>
      <c r="D35" s="137"/>
      <c r="E35" s="137"/>
      <c r="F35" s="137"/>
      <c r="G35" s="137"/>
      <c r="H35" s="137"/>
      <c r="I35" s="85"/>
      <c r="J35" s="85"/>
      <c r="K35" s="85"/>
      <c r="L35" s="85"/>
      <c r="M35" s="85"/>
      <c r="N35" s="85"/>
    </row>
    <row r="36" spans="1:14">
      <c r="A36" s="85"/>
      <c r="B36" s="137" t="s">
        <v>33</v>
      </c>
      <c r="C36" s="137"/>
      <c r="D36" s="137"/>
      <c r="E36" s="137"/>
      <c r="F36" s="137"/>
      <c r="G36" s="137"/>
      <c r="H36" s="137"/>
      <c r="I36" s="85"/>
      <c r="J36" s="85"/>
      <c r="K36" s="85"/>
      <c r="L36" s="85"/>
      <c r="M36" s="85"/>
      <c r="N36" s="85"/>
    </row>
    <row r="37" spans="1:14">
      <c r="A37" s="85"/>
      <c r="B37" s="137" t="s">
        <v>34</v>
      </c>
      <c r="C37" s="137"/>
      <c r="D37" s="137"/>
      <c r="E37" s="137"/>
      <c r="F37" s="137"/>
      <c r="G37" s="137"/>
      <c r="H37" s="137"/>
      <c r="I37" s="83">
        <v>59256</v>
      </c>
      <c r="J37" s="85"/>
      <c r="K37" s="83">
        <v>59256</v>
      </c>
      <c r="L37" s="83">
        <v>59256</v>
      </c>
      <c r="M37" s="83">
        <v>59256</v>
      </c>
      <c r="N37" s="85"/>
    </row>
    <row r="38" spans="1:14">
      <c r="A38" s="85"/>
      <c r="B38" s="137" t="s">
        <v>136</v>
      </c>
      <c r="C38" s="137"/>
      <c r="D38" s="137"/>
      <c r="E38" s="137"/>
      <c r="F38" s="137"/>
      <c r="G38" s="137"/>
      <c r="H38" s="137"/>
      <c r="I38" s="85"/>
      <c r="J38" s="85"/>
      <c r="K38" s="85"/>
      <c r="L38" s="85"/>
      <c r="M38" s="85"/>
      <c r="N38" s="85"/>
    </row>
    <row r="39" spans="1:14">
      <c r="A39" s="85"/>
      <c r="B39" s="137" t="s">
        <v>37</v>
      </c>
      <c r="C39" s="137"/>
      <c r="D39" s="137"/>
      <c r="E39" s="137"/>
      <c r="F39" s="137"/>
      <c r="G39" s="137"/>
      <c r="H39" s="137"/>
      <c r="I39" s="83">
        <v>2962.8</v>
      </c>
      <c r="J39" s="85"/>
      <c r="K39" s="83">
        <v>2962.8</v>
      </c>
      <c r="L39" s="83">
        <v>2962.8</v>
      </c>
      <c r="M39" s="83">
        <v>2962.8</v>
      </c>
      <c r="N39" s="85"/>
    </row>
    <row r="40" spans="1:14">
      <c r="A40" s="85"/>
      <c r="B40" s="137" t="s">
        <v>36</v>
      </c>
      <c r="C40" s="137"/>
      <c r="D40" s="137"/>
      <c r="E40" s="137"/>
      <c r="F40" s="137"/>
      <c r="G40" s="137"/>
      <c r="H40" s="137"/>
      <c r="I40" s="85"/>
      <c r="J40" s="85"/>
      <c r="K40" s="85"/>
      <c r="L40" s="85"/>
      <c r="M40" s="85"/>
      <c r="N40" s="85"/>
    </row>
    <row r="41" spans="1:14">
      <c r="A41" s="85"/>
      <c r="B41" s="137" t="s">
        <v>32</v>
      </c>
      <c r="C41" s="137"/>
      <c r="D41" s="137"/>
      <c r="E41" s="137"/>
      <c r="F41" s="137"/>
      <c r="G41" s="137"/>
      <c r="H41" s="137"/>
      <c r="I41" s="85"/>
      <c r="J41" s="85"/>
      <c r="K41" s="85"/>
      <c r="L41" s="85"/>
      <c r="M41" s="85"/>
      <c r="N41" s="85"/>
    </row>
    <row r="42" spans="1:14" ht="24" customHeight="1">
      <c r="A42" s="85"/>
      <c r="B42" s="137" t="s">
        <v>133</v>
      </c>
      <c r="C42" s="137"/>
      <c r="D42" s="137"/>
      <c r="E42" s="137"/>
      <c r="F42" s="137"/>
      <c r="G42" s="137"/>
      <c r="H42" s="137"/>
      <c r="I42" s="83">
        <v>62218.8</v>
      </c>
      <c r="J42" s="85"/>
      <c r="K42" s="83">
        <v>62218.8</v>
      </c>
      <c r="L42" s="83">
        <v>62218.8</v>
      </c>
      <c r="M42" s="83">
        <v>62218.8</v>
      </c>
      <c r="N42" s="85"/>
    </row>
    <row r="43" spans="1:14" ht="24" customHeight="1">
      <c r="A43" s="85"/>
      <c r="B43" s="137" t="s">
        <v>32</v>
      </c>
      <c r="C43" s="137"/>
      <c r="D43" s="137"/>
      <c r="E43" s="137"/>
      <c r="F43" s="137"/>
      <c r="G43" s="137"/>
      <c r="H43" s="137"/>
      <c r="I43" s="85"/>
      <c r="J43" s="85"/>
      <c r="K43" s="85"/>
      <c r="L43" s="85"/>
      <c r="M43" s="85"/>
      <c r="N43" s="85"/>
    </row>
    <row r="44" spans="1:14">
      <c r="A44" s="85"/>
      <c r="B44" s="137" t="s">
        <v>33</v>
      </c>
      <c r="C44" s="137"/>
      <c r="D44" s="137"/>
      <c r="E44" s="137"/>
      <c r="F44" s="137"/>
      <c r="G44" s="137"/>
      <c r="H44" s="137"/>
      <c r="I44" s="85"/>
      <c r="J44" s="85"/>
      <c r="K44" s="85"/>
      <c r="L44" s="85"/>
      <c r="M44" s="85"/>
      <c r="N44" s="85"/>
    </row>
    <row r="45" spans="1:14">
      <c r="A45" s="85"/>
      <c r="B45" s="137" t="s">
        <v>34</v>
      </c>
      <c r="C45" s="137"/>
      <c r="D45" s="137"/>
      <c r="E45" s="137"/>
      <c r="F45" s="137"/>
      <c r="G45" s="137"/>
      <c r="H45" s="137"/>
      <c r="I45" s="83">
        <v>59256</v>
      </c>
      <c r="J45" s="85"/>
      <c r="K45" s="83">
        <v>59256</v>
      </c>
      <c r="L45" s="83">
        <v>59256</v>
      </c>
      <c r="M45" s="83">
        <v>59256</v>
      </c>
      <c r="N45" s="85"/>
    </row>
    <row r="46" spans="1:14">
      <c r="A46" s="85"/>
      <c r="B46" s="137" t="s">
        <v>136</v>
      </c>
      <c r="C46" s="137"/>
      <c r="D46" s="137"/>
      <c r="E46" s="137"/>
      <c r="F46" s="137"/>
      <c r="G46" s="137"/>
      <c r="H46" s="137"/>
      <c r="I46" s="85"/>
      <c r="J46" s="85"/>
      <c r="K46" s="85"/>
      <c r="L46" s="85"/>
      <c r="M46" s="85"/>
      <c r="N46" s="85"/>
    </row>
    <row r="47" spans="1:14">
      <c r="A47" s="85"/>
      <c r="B47" s="137" t="s">
        <v>37</v>
      </c>
      <c r="C47" s="137"/>
      <c r="D47" s="137"/>
      <c r="E47" s="137"/>
      <c r="F47" s="137"/>
      <c r="G47" s="137"/>
      <c r="H47" s="137"/>
      <c r="I47" s="83">
        <v>2962.8</v>
      </c>
      <c r="J47" s="85"/>
      <c r="K47" s="83">
        <v>2962.8</v>
      </c>
      <c r="L47" s="83">
        <v>2962.8</v>
      </c>
      <c r="M47" s="83">
        <v>2962.8</v>
      </c>
      <c r="N47" s="85"/>
    </row>
    <row r="48" spans="1:14">
      <c r="A48" s="85"/>
      <c r="B48" s="137" t="s">
        <v>36</v>
      </c>
      <c r="C48" s="137"/>
      <c r="D48" s="137"/>
      <c r="E48" s="137"/>
      <c r="F48" s="137"/>
      <c r="G48" s="137"/>
      <c r="H48" s="137"/>
      <c r="I48" s="85"/>
      <c r="J48" s="85"/>
      <c r="K48" s="85"/>
      <c r="L48" s="85"/>
      <c r="M48" s="85"/>
      <c r="N48" s="85"/>
    </row>
    <row r="49" spans="9:9" s="31" customFormat="1" ht="12.75">
      <c r="I49" s="32"/>
    </row>
  </sheetData>
  <mergeCells count="56">
    <mergeCell ref="B38:H38"/>
    <mergeCell ref="B39:H39"/>
    <mergeCell ref="B40:H40"/>
    <mergeCell ref="B32:H32"/>
    <mergeCell ref="B33:H33"/>
    <mergeCell ref="B34:H34"/>
    <mergeCell ref="B35:H35"/>
    <mergeCell ref="B36:H36"/>
    <mergeCell ref="B37:H37"/>
    <mergeCell ref="B31:H31"/>
    <mergeCell ref="B21:H21"/>
    <mergeCell ref="B22:H22"/>
    <mergeCell ref="B23:H23"/>
    <mergeCell ref="B24:H24"/>
    <mergeCell ref="B25:H25"/>
    <mergeCell ref="B26:H26"/>
    <mergeCell ref="B27:H27"/>
    <mergeCell ref="B28:H28"/>
    <mergeCell ref="B29:H29"/>
    <mergeCell ref="B30:H30"/>
    <mergeCell ref="K4:K5"/>
    <mergeCell ref="B19:H19"/>
    <mergeCell ref="B7:H7"/>
    <mergeCell ref="B8:H8"/>
    <mergeCell ref="B9:H9"/>
    <mergeCell ref="B10:H10"/>
    <mergeCell ref="B11:H11"/>
    <mergeCell ref="B14:H14"/>
    <mergeCell ref="B15:H15"/>
    <mergeCell ref="B16:H16"/>
    <mergeCell ref="B17:H17"/>
    <mergeCell ref="B18:H18"/>
    <mergeCell ref="A2:N2"/>
    <mergeCell ref="A3:A5"/>
    <mergeCell ref="B3:B5"/>
    <mergeCell ref="C3:C5"/>
    <mergeCell ref="D3:D5"/>
    <mergeCell ref="E3:F3"/>
    <mergeCell ref="G3:H3"/>
    <mergeCell ref="I3:K3"/>
    <mergeCell ref="L3:L5"/>
    <mergeCell ref="M3:M5"/>
    <mergeCell ref="N3:N5"/>
    <mergeCell ref="E4:E5"/>
    <mergeCell ref="F4:F5"/>
    <mergeCell ref="H4:H5"/>
    <mergeCell ref="I4:I5"/>
    <mergeCell ref="J4:J5"/>
    <mergeCell ref="B46:H46"/>
    <mergeCell ref="B47:H47"/>
    <mergeCell ref="B48:H48"/>
    <mergeCell ref="B41:H41"/>
    <mergeCell ref="B42:H42"/>
    <mergeCell ref="B43:H43"/>
    <mergeCell ref="B44:H44"/>
    <mergeCell ref="B45:H45"/>
  </mergeCells>
  <hyperlinks>
    <hyperlink ref="B3" location="Par558" display="Par558"/>
    <hyperlink ref="D3" location="Par559" display="Par559"/>
    <hyperlink ref="E3" location="Par560" display="Par560"/>
    <hyperlink ref="N3" location="Par560" display="Par560"/>
  </hyperlinks>
  <pageMargins left="0.11811023622047245" right="0.11811023622047245" top="0.15748031496062992" bottom="0.19685039370078741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33" sqref="M3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Целевые  </vt:lpstr>
      <vt:lpstr>ГРБС год</vt:lpstr>
      <vt:lpstr>Уровни год</vt:lpstr>
      <vt:lpstr>Объекты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2022-04-27T07:52:03Z</dcterms:modified>
</cp:coreProperties>
</file>