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530"/>
  </bookViews>
  <sheets>
    <sheet name="Целевые год " sheetId="53" r:id="rId1"/>
    <sheet name="ГРБС год" sheetId="48" r:id="rId2"/>
    <sheet name="Уровни год" sheetId="49" r:id="rId3"/>
    <sheet name="Объекты год" sheetId="51" r:id="rId4"/>
  </sheets>
  <calcPr calcId="125725"/>
</workbook>
</file>

<file path=xl/calcChain.xml><?xml version="1.0" encoding="utf-8"?>
<calcChain xmlns="http://schemas.openxmlformats.org/spreadsheetml/2006/main">
  <c r="N7" i="49"/>
  <c r="N31"/>
  <c r="N15"/>
  <c r="K25" i="51"/>
  <c r="I25"/>
  <c r="K40"/>
  <c r="I40"/>
  <c r="K32"/>
  <c r="I32"/>
  <c r="I12"/>
  <c r="K12"/>
  <c r="J31" i="49"/>
  <c r="I31"/>
  <c r="J34"/>
  <c r="J35"/>
  <c r="J11" s="1"/>
  <c r="J37"/>
  <c r="I35"/>
  <c r="I37"/>
  <c r="J79"/>
  <c r="I79"/>
  <c r="J10"/>
  <c r="J13"/>
  <c r="I11"/>
  <c r="J39"/>
  <c r="I39"/>
  <c r="J17"/>
  <c r="J9" s="1"/>
  <c r="J18"/>
  <c r="J19"/>
  <c r="J23"/>
  <c r="I34"/>
  <c r="J119"/>
  <c r="I119"/>
  <c r="J111"/>
  <c r="I111"/>
  <c r="J71"/>
  <c r="J55"/>
  <c r="N14" i="48"/>
  <c r="N13"/>
  <c r="N23"/>
  <c r="M21"/>
  <c r="M23"/>
  <c r="N33"/>
  <c r="M33"/>
  <c r="J7" i="49" l="1"/>
  <c r="J15"/>
  <c r="N11" i="48"/>
  <c r="N21"/>
  <c r="M15" l="1"/>
  <c r="N15"/>
  <c r="M16"/>
  <c r="N16"/>
  <c r="N19"/>
  <c r="N17" s="1"/>
  <c r="F103" i="49"/>
  <c r="E103"/>
  <c r="F95"/>
  <c r="E95"/>
  <c r="F87"/>
  <c r="E87"/>
  <c r="I71"/>
  <c r="F63"/>
  <c r="E63"/>
  <c r="I55"/>
  <c r="F47"/>
  <c r="E47"/>
  <c r="H39"/>
  <c r="G39"/>
  <c r="F39"/>
  <c r="E39"/>
  <c r="H37"/>
  <c r="H13" s="1"/>
  <c r="G37"/>
  <c r="G13" s="1"/>
  <c r="F37"/>
  <c r="F13" s="1"/>
  <c r="E37"/>
  <c r="E13" s="1"/>
  <c r="F36"/>
  <c r="E36"/>
  <c r="F35"/>
  <c r="E35"/>
  <c r="I10"/>
  <c r="H34"/>
  <c r="G34"/>
  <c r="F34"/>
  <c r="E34"/>
  <c r="L23"/>
  <c r="K23"/>
  <c r="I23"/>
  <c r="H23"/>
  <c r="G23"/>
  <c r="F23"/>
  <c r="E23"/>
  <c r="F19"/>
  <c r="F11" s="1"/>
  <c r="E19"/>
  <c r="F18"/>
  <c r="F10" s="1"/>
  <c r="E18"/>
  <c r="F17"/>
  <c r="F9" s="1"/>
  <c r="E17"/>
  <c r="E9" s="1"/>
  <c r="L15"/>
  <c r="K15"/>
  <c r="I15"/>
  <c r="H15"/>
  <c r="G15"/>
  <c r="F15"/>
  <c r="E15"/>
  <c r="I13"/>
  <c r="L11"/>
  <c r="L7" s="1"/>
  <c r="K11"/>
  <c r="H11"/>
  <c r="G11"/>
  <c r="K10"/>
  <c r="K9"/>
  <c r="I9"/>
  <c r="H9"/>
  <c r="G9"/>
  <c r="J33" i="48"/>
  <c r="J16" s="1"/>
  <c r="I33"/>
  <c r="I16" s="1"/>
  <c r="J31"/>
  <c r="J15" s="1"/>
  <c r="I31"/>
  <c r="I15" s="1"/>
  <c r="M14"/>
  <c r="L23"/>
  <c r="L14" s="1"/>
  <c r="K23"/>
  <c r="K14" s="1"/>
  <c r="J23"/>
  <c r="I23"/>
  <c r="I14" s="1"/>
  <c r="L21"/>
  <c r="K21"/>
  <c r="P19"/>
  <c r="P17" s="1"/>
  <c r="O19"/>
  <c r="O17" s="1"/>
  <c r="M19"/>
  <c r="M13" s="1"/>
  <c r="L19"/>
  <c r="L13" s="1"/>
  <c r="K19"/>
  <c r="K13" s="1"/>
  <c r="J19"/>
  <c r="J13" s="1"/>
  <c r="I19"/>
  <c r="I13" s="1"/>
  <c r="J14"/>
  <c r="P13"/>
  <c r="P11" s="1"/>
  <c r="H10" i="49" l="1"/>
  <c r="H7" s="1"/>
  <c r="H31"/>
  <c r="G10"/>
  <c r="G7" s="1"/>
  <c r="G31"/>
  <c r="E10"/>
  <c r="E7" s="1"/>
  <c r="F31"/>
  <c r="K7"/>
  <c r="E31"/>
  <c r="O13" i="48"/>
  <c r="O11" s="1"/>
  <c r="K11"/>
  <c r="I11"/>
  <c r="K17"/>
  <c r="J21"/>
  <c r="I21"/>
  <c r="L17"/>
  <c r="M17"/>
  <c r="J11"/>
  <c r="L11"/>
  <c r="M11"/>
  <c r="I7" i="49"/>
  <c r="F7"/>
  <c r="E11"/>
  <c r="J17" i="48"/>
  <c r="I17"/>
</calcChain>
</file>

<file path=xl/sharedStrings.xml><?xml version="1.0" encoding="utf-8"?>
<sst xmlns="http://schemas.openxmlformats.org/spreadsheetml/2006/main" count="406" uniqueCount="149">
  <si>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</si>
  <si>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</si>
  <si>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</si>
  <si>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</si>
  <si>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</si>
  <si>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</si>
  <si>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 - июнь</t>
  </si>
  <si>
    <t>значение на конец года</t>
  </si>
  <si>
    <t>план</t>
  </si>
  <si>
    <t>факт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</si>
  <si>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</si>
  <si>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</si>
  <si>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</si>
  <si>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</si>
  <si>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</si>
  <si>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</si>
  <si>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</si>
  <si>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</si>
  <si>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</si>
  <si>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 xml:space="preserve">плановый период </t>
  </si>
  <si>
    <t xml:space="preserve">план </t>
  </si>
  <si>
    <t xml:space="preserve">         </t>
  </si>
  <si>
    <t>Муниципальная программа Емельяновского района</t>
  </si>
  <si>
    <t>всего расходные обязательства</t>
  </si>
  <si>
    <t>в том числе по ГРБС:</t>
  </si>
  <si>
    <t>Подпрограмма 1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</si>
  <si>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</si>
  <si>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</si>
  <si>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</si>
  <si>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</si>
  <si>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Муниципальная программа Емельяновсого района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</si>
  <si>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</si>
  <si>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</si>
  <si>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</si>
  <si>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</si>
  <si>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</si>
  <si>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</si>
  <si>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</si>
  <si>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</si>
  <si>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тыс.рублей</t>
  </si>
  <si>
    <t>Цель: Повышение доступности жилья и улучшение жилищных условий граждан, проживающих на территории Емельяновского района</t>
  </si>
  <si>
    <t>Удельный вес введенной площади жилых домов по отношению к общей площади жилищного фонда</t>
  </si>
  <si>
    <t>1.</t>
  </si>
  <si>
    <t>1.1.</t>
  </si>
  <si>
    <t>Общая площадь жилых помещений, приходящаяся в среднем на 1 жителя</t>
  </si>
  <si>
    <t>Доля граждан, улучшивших жилищные условия, от общего количества граждан, которым предоставлена муниципальная поддержка в форме социальных выплат</t>
  </si>
  <si>
    <t>%</t>
  </si>
  <si>
    <t>кв. метров</t>
  </si>
  <si>
    <t>Подпрограмма "Обеспечение жильем молодых семей в Емельяновском районе"</t>
  </si>
  <si>
    <t>Показатели:</t>
  </si>
  <si>
    <t>Доля молодых семей, улучшивших жилищные условия за счет полученных социальных выплат, к общему количеству молодых семей, состоящих на учете нуждающихся в улучшении жилищных условий</t>
  </si>
  <si>
    <t>1.1.1.</t>
  </si>
  <si>
    <t>Задача 1. Муниципальная поддержка в решении жилищной проблемы молодых семей, признанных в установленном порядке, нуждающимися в улучшении жилищных условий</t>
  </si>
  <si>
    <t>1.2.</t>
  </si>
  <si>
    <t>Подпрограмма 2</t>
  </si>
  <si>
    <t xml:space="preserve">Администрации Емельяновского района </t>
  </si>
  <si>
    <t>009</t>
  </si>
  <si>
    <t>090</t>
  </si>
  <si>
    <t>Муниципальное казенное учреждение «Финансовое управление администрации Емельяновского района Красноярского края»</t>
  </si>
  <si>
    <t>132</t>
  </si>
  <si>
    <t>х</t>
  </si>
  <si>
    <t>Предоставление социальных выплат молодым семьям на приобретение (строительство) жилья</t>
  </si>
  <si>
    <t>Строительство муниципальных  объектов коммунаьной и транспортной инфпвструктуры</t>
  </si>
  <si>
    <t>муниципальное казенное учреждение "Управление строительства, жилищно-коммунального хозяйства и экологии администрации Емельяновского района Красноярского края"</t>
  </si>
  <si>
    <t xml:space="preserve">Подготовка документов территориального планирования  и градостроительного зонирования  (внесение в них изменений)  на разработку  документации  по планеровки территории </t>
  </si>
  <si>
    <t>11200S4610</t>
  </si>
  <si>
    <t>322</t>
  </si>
  <si>
    <t>0412</t>
  </si>
  <si>
    <t>0502</t>
  </si>
  <si>
    <t>Доля муниципальных образований Емельяновского района, на территории которых утверждены схемы территориального планирования, генеральные планы и правила землепользования и застройки</t>
  </si>
  <si>
    <t>Доля земельных участков, предоставленных для жилищного строительства семьям, имеющим трех и более детей, обеспеченных (полностью или частично) коммунальной и транспортной инфраструктурой</t>
  </si>
  <si>
    <t>1.2.1.</t>
  </si>
  <si>
    <t>га</t>
  </si>
  <si>
    <t>Площадь земельных участков, обеспеченных (полностью или частично) коммунальной и транспортной инфраструктурой, предоставляемая для семей, имеющих трех и более детей</t>
  </si>
  <si>
    <t>Целевой показатель:</t>
  </si>
  <si>
    <t>11200S4660</t>
  </si>
  <si>
    <t>Задача 2. Создание условий для увеличения объёмов ввода жилья, в том числе экономического класса</t>
  </si>
  <si>
    <t>Документы территориального планирования и градостроительного зонирования (внесение в них изменений) муниципальных образований Емельяновского района, подготовленные к согласованию и утверждению</t>
  </si>
  <si>
    <t>единиц</t>
  </si>
  <si>
    <t>11100L4970</t>
  </si>
  <si>
    <t>0409</t>
  </si>
  <si>
    <t>Муниципальное казенное учреждение "Управление земельно-имущественных отношений и архитектуры администрации Емельяновского района Красноярского края"</t>
  </si>
  <si>
    <t>162</t>
  </si>
  <si>
    <t xml:space="preserve">Создание условий для обеспечения доступным и комфортным жильем граждан </t>
  </si>
  <si>
    <t>Создание условий для обеспечения доступным и комфортным жильем граждан проживающих на территории Емельяновского района</t>
  </si>
  <si>
    <t>Обеспечение жильем молодых семей в Емельяновском районе</t>
  </si>
  <si>
    <t>Подпрограмма2. «Создание условий для обеспечения доступным и комфортным жильем граждан проживающих на территории Емельяновского района»</t>
  </si>
  <si>
    <t>Разработка проекта внесения изменений в генеральный план и правила землепользования и застройки муниципального образования Частоостровский сельсовет</t>
  </si>
  <si>
    <t>1120082360</t>
  </si>
  <si>
    <t>2023 год</t>
  </si>
  <si>
    <t>Осуществление полномочий поселка Емельяново на реализацию мероприятия по оказанию услуг по осуществлению строительного контроля (технического надзора) за выполнением работ по строительству автомобильной дороги в рамках проекта по титулу "Строительство эектрических сетей напряжением 10/0,4 кВ и улично-дорожной сети общего пользования местного значения в п.г.т. Емельяново Емельяновского района Красноярского края"- 2 этап, за счет средств поселка Емельяново,</t>
  </si>
  <si>
    <t>Осуществление полномочий поселка Емельяново на реализацию мероприятия по оказанию услуг по осуществлению строительного контроля (технического надзора) за выполнением работ по строительству автомобильной дороги в рамках проекта по титулу "Строительство эектрических сетей напряжением 10/0,4 кВ и улично-дорожной сети общего пользования местного значения в п.г.т. Емельяново Емельяновского района Красноярского края"- 2 этап, за счет средств поселка Емельяново</t>
  </si>
  <si>
    <t xml:space="preserve">Осуществление переданных полномочий поселка Емельяново на реализацию мероприятия по оказанию услуг по осуществлению авторского надзора за выполнением работ по строительству автомобильной дороги-2 этап строительства объекта капитального строительства по титулу "Строительство электрических сетей напряжением 10/0,4 кВ и улично-дорожной сети общего пользования местного значения в п.г.т. Емельяново Емельяновского районе Красноярского края " </t>
  </si>
  <si>
    <t>1120082280</t>
  </si>
  <si>
    <t>1120082290</t>
  </si>
  <si>
    <t>414</t>
  </si>
  <si>
    <t xml:space="preserve">Разработка проекта освоения лесных участков с прохождением государственной экспертизы, необходимых для размещения участка воздушной линии 10кВ строящейся в рамках реализации муниципального контракта от 08.11.2017 № 0119300033817000120-299969 на выполнение работ по строительству электрических сетей напряжением 10/04кВ-1 этап строительства объекта капитального строительства по титулу "Мероприятия по строительству электрических сетей напряжением 10/04 кВ и улично-дорожной сети общего пользования местного значения в пгт Емельяново Емельяновского района Красноярского края" </t>
  </si>
  <si>
    <t xml:space="preserve">И.о.Главы района </t>
  </si>
  <si>
    <t>Серегодская Людмила Ивановна, (8391)2263236</t>
  </si>
  <si>
    <t>Разработка проекта внесения изменений в генеральный план и правила землепользования и застройки муниципального образования Еловский сельсовет</t>
  </si>
  <si>
    <t>Наименование объекта, территория строительства (приобретения) &lt;1&gt;</t>
  </si>
  <si>
    <t>Мощность объекта с указанием ед. измерения</t>
  </si>
  <si>
    <t>Годы строительства (приобретения) &lt;2&gt;</t>
  </si>
  <si>
    <t>Сметная стоимость, всего &lt;3&gt;</t>
  </si>
  <si>
    <t>Остаток сметной стоимости на начало отчетного года</t>
  </si>
  <si>
    <t>Объем бюджетных ассигнований в отчетном году (план).</t>
  </si>
  <si>
    <t>Финансирование за отчетный период</t>
  </si>
  <si>
    <t>Фактическое освоение за отчетный период</t>
  </si>
  <si>
    <t>Информация по объекту &lt;4&gt;</t>
  </si>
  <si>
    <t>в ценах 2001 г.</t>
  </si>
  <si>
    <t>в ценах контракта на начало отчетного года</t>
  </si>
  <si>
    <t xml:space="preserve">в </t>
  </si>
  <si>
    <t>всего</t>
  </si>
  <si>
    <t>аванс</t>
  </si>
  <si>
    <t>лимит</t>
  </si>
  <si>
    <t>ценах 2001 г.</t>
  </si>
  <si>
    <t>Наименование подпрограммы «Создание условий для обеспечения доступным и комфортным жильем граждан проживающих на территории Емельяновского района»</t>
  </si>
  <si>
    <t>Главный распорядитель: МКУ «Управление строительства, жилищно-коммунального хозяйства и экологии администрации Емельяновского района»</t>
  </si>
  <si>
    <t>Наименование мероприятия: Строительство муниципальных объектов коммунальной и транспортной инфраструктуры</t>
  </si>
  <si>
    <t>Заказчик: МКУ «Управление строительства, жилищно-коммунального хозяйства и экологии администрации Емельяновского района»</t>
  </si>
  <si>
    <t>районный  бюджет</t>
  </si>
  <si>
    <t>Итого по мероприятию: Строительство муниципальных объектов коммунальной и транспортной инфраструктуры</t>
  </si>
  <si>
    <t>Итого по подпрограмме:  «Создание условий для обеспечения доступным и комфортным жильем граждан проживающих на территории Емельяновского района»</t>
  </si>
  <si>
    <t>А.А.Клименко</t>
  </si>
  <si>
    <t>Год, предшествующий отчетному году реализации программы 2021 год</t>
  </si>
  <si>
    <t>январь-июнь 2022 года</t>
  </si>
  <si>
    <t>значение на конец года 2022</t>
  </si>
  <si>
    <t>2024 год</t>
  </si>
  <si>
    <t>Осуществление полномочий поселка Емельяново на реализацию мероприятия по оказанию услуг по осуществлению строительного контроля (технического надзора) за выполнением работ по строительству автомобильной дороги в рамках проекта по титулу "Строительство эектрических сетей напряжением 10/0,4 кВ и улично-дорожной сети общего пользования местного значения в п.г.т. Емельяново Емельяновского района Красноярского края"- 1 этап, за счет средств поселка Емельяново</t>
  </si>
  <si>
    <t>Осуществление переданных полномочий поселка Емельяново на реализацию мероприятия по оказанию услуг по осуществлению авторского надзора за выполнением работ по строительству автомобильной дороги-1 этап строительства объекта капитального строительства по титулу "Строительство электрических сетей напряжением 10/0,4 кВ и улично-дорожной сети общего пользования местного значения в п.г.т. Емельяново Емельяновского районе Красноярского края "</t>
  </si>
  <si>
    <t>Год, предшествующий отчетному году 2021 год</t>
  </si>
  <si>
    <t>Отчетный год реализации муниципальной программы Емельяновского района 2022 год</t>
  </si>
  <si>
    <t>Год предшествующий отчетному году 2021 год</t>
  </si>
  <si>
    <t>Отчетный год реализации муниципальной  программы Емельяновского района 2022 год</t>
  </si>
  <si>
    <t>Строительство автомобильной дороги в рамках проекта по титулу "Строительство электрических сетей напряжением 10/0,4 кВ и улично-дорожной сети общего пользования местного значения в пгт. Емельяново Емельяновского района Красноярского края" - 1 этап строительства, ул. Енисейская (строительство объекта капитального строительства)</t>
  </si>
  <si>
    <t>общей протяжённостью 2522,8м</t>
  </si>
  <si>
    <t xml:space="preserve">Объект: Строительство автомобильной дороги в рамках проекта по титулу "Строительство электрических сетей напряжением 10/0,4 кВ и улично-дорожной сети общего пользования местного значения в пгт. Емельяново Емельяновского района Красноярского края" 
</t>
  </si>
  <si>
    <t xml:space="preserve">Строительство автомобильной дороги в рамках проекта по титулу "Строительство электрических сетей напряжением 10/0,4 кВ и улично-дорожной сети общего пользования местного значения в пгт. Емельяново Емельяновского района Красноярского края" </t>
  </si>
  <si>
    <t xml:space="preserve">общей протяжённостью 16 551,82 м </t>
  </si>
  <si>
    <t>Количество  сведений о границах территориальных зон муниципальных  образований района внесенных   в Единый государственный реестр недвижимости</t>
  </si>
  <si>
    <t>штук</t>
  </si>
  <si>
    <r>
  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13"/>
        <color theme="1"/>
        <rFont val="Times New Roman"/>
        <family val="1"/>
        <charset val="204"/>
      </rPr>
      <t>муниципальной  программы Емельяновского района «Создание условий для обеспечения доступным и комфортным жильем граждан» за 2022 год</t>
    </r>
  </si>
  <si>
    <r>
      <t xml:space="preserve">Информация
об использовании бюджетных ассигнований районного бюджета
и иных средств на реализацию программы с указанием плановых
и фактических значений </t>
    </r>
    <r>
      <rPr>
        <b/>
        <sz val="10"/>
        <color theme="1"/>
        <rFont val="Times New Roman"/>
        <family val="1"/>
        <charset val="204"/>
      </rPr>
      <t>муниципальной  программы Емельяновского района «Создание условий для обеспечения доступным и комфортным жильем граждан » за 2022 год</t>
    </r>
    <r>
      <rPr>
        <sz val="10"/>
        <color theme="1"/>
        <rFont val="Times New Roman"/>
        <family val="1"/>
        <charset val="204"/>
      </rPr>
      <t xml:space="preserve">
</t>
    </r>
  </si>
  <si>
    <t xml:space="preserve">Информация по объектам недвижимого имущества муниципальной собственности Емельяновского района, подлежащим строительству, реконструкции, техническому перевооружению или приобретению, включенным в муниципальную программу Емельяновского района  «Создание условий для обеспечения доступным и комфортным жильем граждан» (наименование программы) за 2022 год
</t>
  </si>
  <si>
    <t xml:space="preserve">Осуществление переданных поселком Емельяново полномочий по изготовлению технических паспортов на объект:Электрические сети напряжением 10/0,4 кВ на площадке севернее птицефабрики "Заря", между автодорогой "Емельяново - Мужичкино" и "Емельяново -Устюг" и на площадке в 3 км севернее птицефабрики "Заря" между автодорогой "Емельяново -Мужичкино" и "Емельяново-Устюг" в пгт Емельяново </t>
  </si>
  <si>
    <t>1120082830</t>
  </si>
  <si>
    <t>Приведение проектов генеральных планов Мининского и Элитовского сельсоветов в соответствие с требованиями к описанию и отображению в документах территолриального планирования объектов местного значения и правил землепользования и застройки Мининского и Элитовского сельсоветов в соответствии с требованиями федерального законодательства</t>
  </si>
  <si>
    <t>Выполнение работ по описанию местоположения границ территориальных зон для внесения сведений в ЕГРН по муниципальным образованиям : Никольский, Устюгский, Тальский и Частоостровский сельсоветы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</si>
  <si>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
Информация
о целевых показателях муниципальной  программы Емельяновского района
 и показателях результативности подпрограмм  и отдельных  мероприятий 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«Создание условий для обеспечения доступным и комфортным жильем граждан» за 2022 год (Уточненный на 03.04.2023)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</si>
</sst>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7">
    <numFmt numFmtId="164" formatCode="0.00000"/>
    <numFmt numFmtId="165" formatCode="0.0"/>
    <numFmt numFmtId="166" formatCode="0.000"/>
    <numFmt numFmtId="167" formatCode="000000"/>
    <numFmt numFmtId="168" formatCode="#,##0.00000"/>
    <numFmt numFmtId="169" formatCode="0.0000"/>
    <numFmt numFmtId="170" formatCode="?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5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6" fillId="0" borderId="0" xfId="0" applyFont="1" applyFill="1"/>
    <xf numFmtId="0" fontId="5" fillId="2" borderId="0" xfId="0" applyFont="1" applyFill="1" applyBorder="1"/>
    <xf numFmtId="0" fontId="6" fillId="0" borderId="0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167" fontId="6" fillId="0" borderId="0" xfId="0" applyNumberFormat="1" applyFont="1" applyFill="1" applyBorder="1"/>
    <xf numFmtId="0" fontId="1" fillId="2" borderId="4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4" fillId="0" borderId="0" xfId="0" applyFont="1" applyFill="1"/>
    <xf numFmtId="0" fontId="10" fillId="2" borderId="0" xfId="0" applyFont="1" applyFill="1"/>
    <xf numFmtId="0" fontId="10" fillId="0" borderId="0" xfId="0" applyFont="1" applyFill="1"/>
    <xf numFmtId="164" fontId="10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justify" vertical="top" wrapText="1"/>
    </xf>
    <xf numFmtId="164" fontId="10" fillId="2" borderId="1" xfId="0" applyNumberFormat="1" applyFont="1" applyFill="1" applyBorder="1"/>
    <xf numFmtId="164" fontId="11" fillId="2" borderId="1" xfId="0" applyNumberFormat="1" applyFont="1" applyFill="1" applyBorder="1"/>
    <xf numFmtId="167" fontId="10" fillId="2" borderId="0" xfId="0" applyNumberFormat="1" applyFont="1" applyFill="1" applyBorder="1"/>
    <xf numFmtId="167" fontId="11" fillId="0" borderId="0" xfId="0" applyNumberFormat="1" applyFont="1" applyFill="1" applyBorder="1"/>
    <xf numFmtId="0" fontId="14" fillId="0" borderId="0" xfId="0" applyFont="1" applyFill="1" applyAlignment="1">
      <alignment horizontal="right"/>
    </xf>
    <xf numFmtId="164" fontId="5" fillId="0" borderId="0" xfId="0" applyNumberFormat="1" applyFont="1" applyFill="1"/>
    <xf numFmtId="0" fontId="0" fillId="0" borderId="0" xfId="0" applyFont="1"/>
    <xf numFmtId="0" fontId="10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vertical="top" wrapText="1"/>
    </xf>
    <xf numFmtId="169" fontId="10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/>
    <xf numFmtId="164" fontId="10" fillId="0" borderId="1" xfId="0" applyNumberFormat="1" applyFont="1" applyFill="1" applyBorder="1"/>
    <xf numFmtId="165" fontId="11" fillId="0" borderId="1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justify" vertical="top" wrapText="1"/>
    </xf>
    <xf numFmtId="164" fontId="16" fillId="0" borderId="1" xfId="0" applyNumberFormat="1" applyFont="1" applyBorder="1" applyAlignment="1" applyProtection="1">
      <alignment horizontal="right" wrapText="1"/>
    </xf>
    <xf numFmtId="164" fontId="5" fillId="2" borderId="0" xfId="0" applyNumberFormat="1" applyFont="1" applyFill="1" applyBorder="1"/>
    <xf numFmtId="164" fontId="10" fillId="2" borderId="0" xfId="0" applyNumberFormat="1" applyFont="1" applyFill="1" applyBorder="1"/>
    <xf numFmtId="0" fontId="0" fillId="0" borderId="0" xfId="0" applyBorder="1" applyAlignment="1">
      <alignment horizontal="justify"/>
    </xf>
    <xf numFmtId="0" fontId="10" fillId="2" borderId="0" xfId="0" applyFont="1" applyFill="1" applyBorder="1" applyAlignment="1">
      <alignment vertical="top" wrapText="1"/>
    </xf>
    <xf numFmtId="164" fontId="11" fillId="0" borderId="0" xfId="0" applyNumberFormat="1" applyFont="1" applyFill="1" applyBorder="1"/>
    <xf numFmtId="164" fontId="10" fillId="0" borderId="0" xfId="0" applyNumberFormat="1" applyFont="1" applyFill="1" applyBorder="1"/>
    <xf numFmtId="0" fontId="13" fillId="0" borderId="1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justify" vertical="top" wrapText="1"/>
    </xf>
    <xf numFmtId="164" fontId="5" fillId="0" borderId="0" xfId="0" applyNumberFormat="1" applyFont="1" applyFill="1" applyBorder="1"/>
    <xf numFmtId="0" fontId="13" fillId="0" borderId="1" xfId="0" applyFont="1" applyFill="1" applyBorder="1" applyAlignment="1">
      <alignment horizontal="justify" vertical="top" wrapText="1"/>
    </xf>
    <xf numFmtId="167" fontId="5" fillId="0" borderId="0" xfId="0" applyNumberFormat="1" applyFont="1" applyFill="1" applyBorder="1"/>
    <xf numFmtId="167" fontId="10" fillId="0" borderId="0" xfId="0" applyNumberFormat="1" applyFont="1" applyFill="1" applyBorder="1"/>
    <xf numFmtId="0" fontId="0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right"/>
    </xf>
    <xf numFmtId="164" fontId="10" fillId="0" borderId="1" xfId="0" applyNumberFormat="1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168" fontId="10" fillId="0" borderId="1" xfId="0" applyNumberFormat="1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Border="1" applyAlignment="1" applyProtection="1">
      <alignment horizontal="right" vertical="center" wrapText="1"/>
    </xf>
    <xf numFmtId="170" fontId="16" fillId="0" borderId="1" xfId="0" applyNumberFormat="1" applyFont="1" applyBorder="1" applyAlignment="1" applyProtection="1">
      <alignment horizontal="left" vertical="center" wrapText="1"/>
    </xf>
    <xf numFmtId="168" fontId="16" fillId="0" borderId="1" xfId="0" applyNumberFormat="1" applyFont="1" applyFill="1" applyBorder="1" applyAlignment="1" applyProtection="1">
      <alignment horizontal="right" vertical="center" wrapText="1"/>
    </xf>
    <xf numFmtId="164" fontId="16" fillId="0" borderId="1" xfId="0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justify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0" fillId="0" borderId="0" xfId="0"/>
    <xf numFmtId="0" fontId="5" fillId="0" borderId="0" xfId="0" applyFont="1"/>
    <xf numFmtId="167" fontId="6" fillId="0" borderId="0" xfId="0" applyNumberFormat="1" applyFont="1"/>
    <xf numFmtId="0" fontId="14" fillId="0" borderId="0" xfId="0" applyFont="1"/>
    <xf numFmtId="0" fontId="10" fillId="0" borderId="0" xfId="0" applyFont="1"/>
    <xf numFmtId="167" fontId="11" fillId="0" borderId="0" xfId="0" applyNumberFormat="1" applyFont="1"/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164" fontId="5" fillId="0" borderId="1" xfId="0" applyNumberFormat="1" applyFont="1" applyBorder="1"/>
    <xf numFmtId="164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justify" vertical="top"/>
    </xf>
    <xf numFmtId="0" fontId="1" fillId="2" borderId="5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horizontal="justify" vertical="top" wrapText="1"/>
    </xf>
    <xf numFmtId="0" fontId="1" fillId="2" borderId="9" xfId="0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0" xfId="0" applyFont="1" applyFill="1" applyAlignment="1">
      <alignment horizontal="justify"/>
    </xf>
    <xf numFmtId="164" fontId="10" fillId="0" borderId="11" xfId="0" applyNumberFormat="1" applyFont="1" applyFill="1" applyBorder="1" applyAlignment="1">
      <alignment horizontal="justify" vertical="top" wrapText="1"/>
    </xf>
    <xf numFmtId="164" fontId="10" fillId="0" borderId="7" xfId="0" applyNumberFormat="1" applyFont="1" applyFill="1" applyBorder="1" applyAlignment="1">
      <alignment horizontal="justify" vertical="top" wrapText="1"/>
    </xf>
    <xf numFmtId="164" fontId="10" fillId="0" borderId="14" xfId="0" applyNumberFormat="1" applyFont="1" applyFill="1" applyBorder="1" applyAlignment="1">
      <alignment horizontal="justify" vertical="top" wrapText="1"/>
    </xf>
    <xf numFmtId="164" fontId="10" fillId="0" borderId="10" xfId="0" applyNumberFormat="1" applyFont="1" applyFill="1" applyBorder="1" applyAlignment="1">
      <alignment horizontal="justify" vertical="top" wrapText="1"/>
    </xf>
    <xf numFmtId="164" fontId="10" fillId="0" borderId="12" xfId="0" applyNumberFormat="1" applyFont="1" applyFill="1" applyBorder="1" applyAlignment="1">
      <alignment horizontal="justify" vertical="top" wrapText="1"/>
    </xf>
    <xf numFmtId="164" fontId="10" fillId="0" borderId="13" xfId="0" applyNumberFormat="1" applyFont="1" applyFill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164" fontId="10" fillId="0" borderId="5" xfId="0" applyNumberFormat="1" applyFont="1" applyFill="1" applyBorder="1" applyAlignment="1">
      <alignment horizontal="center" vertical="top" wrapText="1"/>
    </xf>
    <xf numFmtId="164" fontId="10" fillId="0" borderId="9" xfId="0" applyNumberFormat="1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center" wrapText="1"/>
    </xf>
    <xf numFmtId="164" fontId="10" fillId="0" borderId="4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justify" vertical="top" wrapText="1"/>
    </xf>
    <xf numFmtId="0" fontId="10" fillId="0" borderId="7" xfId="0" applyFont="1" applyFill="1" applyBorder="1" applyAlignment="1">
      <alignment horizontal="justify" vertical="top" wrapText="1"/>
    </xf>
    <xf numFmtId="0" fontId="10" fillId="0" borderId="14" xfId="0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horizontal="justify" vertical="top" wrapText="1"/>
    </xf>
    <xf numFmtId="0" fontId="10" fillId="0" borderId="1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/>
    </xf>
    <xf numFmtId="0" fontId="0" fillId="0" borderId="1" xfId="0" applyBorder="1" applyAlignment="1">
      <alignment horizontal="justify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19" fillId="0" borderId="1" xfId="4" applyFont="1" applyBorder="1" applyAlignment="1" applyProtection="1">
      <alignment horizontal="center" vertical="top" wrapText="1"/>
    </xf>
  </cellXfs>
  <cellStyles count="5">
    <cellStyle name="Гиперссылка" xfId="4" builtinId="8"/>
    <cellStyle name="Обычный" xfId="0" builtinId="0"/>
    <cellStyle name="Обычный 10" xfId="2"/>
    <cellStyle name="Обычный 2" xfId="1"/>
    <cellStyle name="Обычный 7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75"/>
  <sheetViews>
    <sheetView tabSelected="1" topLeftCell="A19" workbookViewId="0">
      <selection activeCell="I29" sqref="I29"/>
    </sheetView>
  </sheetViews>
  <sheetFormatPr defaultColWidth="9.140625" defaultRowHeight="15"/>
  <cols>
    <col min="1" max="1" width="3.85546875" style="1" customWidth="1"/>
    <col min="2" max="2" width="42.85546875" style="1" customWidth="1"/>
    <col min="3" max="3" width="11" style="1" customWidth="1"/>
    <col min="4" max="8" width="9.140625" style="1"/>
    <col min="9" max="9" width="9.140625" style="11"/>
    <col min="10" max="10" width="13.140625" style="1" bestFit="1" customWidth="1"/>
    <col min="11" max="12" width="9.140625" style="1"/>
    <col min="13" max="13" width="41.5703125" style="1" customWidth="1"/>
    <col min="14" max="16384" width="9.140625" style="1"/>
  </cols>
  <sheetData>
    <row r="1" spans="1:13" ht="7.5" customHeight="1">
      <c r="A1" s="107" t="s">
        <v>148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7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1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54.7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67.150000000000006" customHeight="1">
      <c r="A5" s="105" t="s">
        <v>0</v>
      </c>
      <c r="B5" s="105" t="s">
        <v>1</v>
      </c>
      <c r="C5" s="105" t="s">
        <v>2</v>
      </c>
      <c r="D5" s="105" t="s">
        <v>3</v>
      </c>
      <c r="E5" s="110" t="s">
        <v>130</v>
      </c>
      <c r="F5" s="111"/>
      <c r="G5" s="103" t="s">
        <v>131</v>
      </c>
      <c r="H5" s="114"/>
      <c r="I5" s="114"/>
      <c r="J5" s="104"/>
      <c r="K5" s="103" t="s">
        <v>4</v>
      </c>
      <c r="L5" s="104"/>
      <c r="M5" s="105" t="s">
        <v>5</v>
      </c>
    </row>
    <row r="6" spans="1:13" ht="54" customHeight="1">
      <c r="A6" s="109"/>
      <c r="B6" s="109"/>
      <c r="C6" s="109"/>
      <c r="D6" s="109"/>
      <c r="E6" s="112"/>
      <c r="F6" s="113"/>
      <c r="G6" s="103" t="s">
        <v>6</v>
      </c>
      <c r="H6" s="104"/>
      <c r="I6" s="103" t="s">
        <v>7</v>
      </c>
      <c r="J6" s="104"/>
      <c r="K6" s="105" t="s">
        <v>89</v>
      </c>
      <c r="L6" s="105" t="s">
        <v>127</v>
      </c>
      <c r="M6" s="109"/>
    </row>
    <row r="7" spans="1:13" ht="36.6" customHeight="1">
      <c r="A7" s="106"/>
      <c r="B7" s="106"/>
      <c r="C7" s="106"/>
      <c r="D7" s="106"/>
      <c r="E7" s="46" t="s">
        <v>8</v>
      </c>
      <c r="F7" s="46" t="s">
        <v>9</v>
      </c>
      <c r="G7" s="46" t="s">
        <v>8</v>
      </c>
      <c r="H7" s="46" t="s">
        <v>9</v>
      </c>
      <c r="I7" s="8" t="s">
        <v>8</v>
      </c>
      <c r="J7" s="46" t="s">
        <v>9</v>
      </c>
      <c r="K7" s="106"/>
      <c r="L7" s="106"/>
      <c r="M7" s="106"/>
    </row>
    <row r="8" spans="1:13" ht="15.7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9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15.75" customHeight="1">
      <c r="A9" s="4" t="s">
        <v>42</v>
      </c>
      <c r="B9" s="100" t="s">
        <v>40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ht="16.5" customHeight="1">
      <c r="A10" s="4"/>
      <c r="B10" s="100" t="s">
        <v>74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ht="90.75" customHeight="1">
      <c r="A11" s="4">
        <v>1</v>
      </c>
      <c r="B11" s="4" t="s">
        <v>41</v>
      </c>
      <c r="C11" s="4" t="s">
        <v>46</v>
      </c>
      <c r="D11" s="4"/>
      <c r="E11" s="14">
        <v>4.99</v>
      </c>
      <c r="F11" s="14">
        <v>8.73</v>
      </c>
      <c r="G11" s="14">
        <v>1.03</v>
      </c>
      <c r="H11" s="14">
        <v>4.54</v>
      </c>
      <c r="I11" s="14">
        <v>8.07</v>
      </c>
      <c r="J11" s="14">
        <v>7.62</v>
      </c>
      <c r="K11" s="14">
        <v>7.65</v>
      </c>
      <c r="L11" s="14">
        <v>6.08</v>
      </c>
      <c r="M11" s="6"/>
    </row>
    <row r="12" spans="1:13" ht="62.25" customHeight="1">
      <c r="A12" s="4">
        <v>2</v>
      </c>
      <c r="B12" s="4" t="s">
        <v>44</v>
      </c>
      <c r="C12" s="5" t="s">
        <v>47</v>
      </c>
      <c r="D12" s="4"/>
      <c r="E12" s="14">
        <v>30.4</v>
      </c>
      <c r="F12" s="14">
        <v>35.630000000000003</v>
      </c>
      <c r="G12" s="19"/>
      <c r="H12" s="19"/>
      <c r="I12" s="14">
        <v>34.4</v>
      </c>
      <c r="J12" s="14">
        <v>40.36</v>
      </c>
      <c r="K12" s="14">
        <v>34.4</v>
      </c>
      <c r="L12" s="14">
        <v>34.200000000000003</v>
      </c>
      <c r="M12" s="6"/>
    </row>
    <row r="13" spans="1:13" ht="67.5" customHeight="1">
      <c r="A13" s="4">
        <v>3</v>
      </c>
      <c r="B13" s="4" t="s">
        <v>45</v>
      </c>
      <c r="C13" s="4" t="s">
        <v>46</v>
      </c>
      <c r="D13" s="4"/>
      <c r="E13" s="10">
        <v>100</v>
      </c>
      <c r="F13" s="10">
        <v>100</v>
      </c>
      <c r="G13" s="14">
        <v>100</v>
      </c>
      <c r="H13" s="14">
        <v>100</v>
      </c>
      <c r="I13" s="10">
        <v>100</v>
      </c>
      <c r="J13" s="10">
        <v>100</v>
      </c>
      <c r="K13" s="10">
        <v>100</v>
      </c>
      <c r="L13" s="10">
        <v>100</v>
      </c>
      <c r="M13" s="18"/>
    </row>
    <row r="14" spans="1:13" ht="96.75" customHeight="1">
      <c r="A14" s="4">
        <v>4</v>
      </c>
      <c r="B14" s="4" t="s">
        <v>69</v>
      </c>
      <c r="C14" s="4" t="s">
        <v>46</v>
      </c>
      <c r="D14" s="4"/>
      <c r="E14" s="10">
        <v>100</v>
      </c>
      <c r="F14" s="10">
        <v>88.9</v>
      </c>
      <c r="G14" s="19"/>
      <c r="H14" s="19"/>
      <c r="I14" s="10">
        <v>85.2</v>
      </c>
      <c r="J14" s="10">
        <v>85.2</v>
      </c>
      <c r="K14" s="10">
        <v>100</v>
      </c>
      <c r="L14" s="10">
        <v>100</v>
      </c>
      <c r="M14" s="6"/>
    </row>
    <row r="15" spans="1:13" ht="99" customHeight="1">
      <c r="A15" s="4">
        <v>5</v>
      </c>
      <c r="B15" s="4" t="s">
        <v>70</v>
      </c>
      <c r="C15" s="4" t="s">
        <v>46</v>
      </c>
      <c r="D15" s="4"/>
      <c r="E15" s="4">
        <v>56.3</v>
      </c>
      <c r="F15" s="4">
        <v>56.3</v>
      </c>
      <c r="G15" s="4">
        <v>56.3</v>
      </c>
      <c r="H15" s="4">
        <v>56.3</v>
      </c>
      <c r="I15" s="4">
        <v>56.3</v>
      </c>
      <c r="J15" s="4">
        <v>56.3</v>
      </c>
      <c r="K15" s="4">
        <v>56.3</v>
      </c>
      <c r="L15" s="4">
        <v>56.3</v>
      </c>
      <c r="M15" s="6"/>
    </row>
    <row r="16" spans="1:13" ht="27.75" customHeight="1">
      <c r="A16" s="4" t="s">
        <v>43</v>
      </c>
      <c r="B16" s="100" t="s">
        <v>52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ht="22.5" customHeight="1">
      <c r="A17" s="4" t="s">
        <v>51</v>
      </c>
      <c r="B17" s="100" t="s">
        <v>48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ht="15.75">
      <c r="A18" s="4"/>
      <c r="B18" s="4" t="s">
        <v>49</v>
      </c>
      <c r="C18" s="4"/>
      <c r="D18" s="4"/>
      <c r="E18" s="4"/>
      <c r="F18" s="4"/>
      <c r="G18" s="4"/>
      <c r="H18" s="4"/>
      <c r="I18" s="10"/>
      <c r="J18" s="4"/>
      <c r="K18" s="4"/>
      <c r="L18" s="4"/>
      <c r="M18" s="4"/>
    </row>
    <row r="19" spans="1:13" ht="109.5" customHeight="1">
      <c r="A19" s="4"/>
      <c r="B19" s="4" t="s">
        <v>50</v>
      </c>
      <c r="C19" s="4" t="s">
        <v>46</v>
      </c>
      <c r="D19" s="14">
        <v>0.08</v>
      </c>
      <c r="E19" s="10">
        <v>2.9</v>
      </c>
      <c r="F19" s="14">
        <v>2.9</v>
      </c>
      <c r="G19" s="14">
        <v>3.2</v>
      </c>
      <c r="H19" s="14">
        <v>3.2</v>
      </c>
      <c r="I19" s="10">
        <v>3.2</v>
      </c>
      <c r="J19" s="14">
        <v>3.2</v>
      </c>
      <c r="K19" s="10">
        <v>3.2</v>
      </c>
      <c r="L19" s="10">
        <v>3.2</v>
      </c>
      <c r="M19" s="4"/>
    </row>
    <row r="20" spans="1:13" ht="32.450000000000003" customHeight="1">
      <c r="A20" s="4" t="s">
        <v>53</v>
      </c>
      <c r="B20" s="100" t="s">
        <v>76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ht="30.75" customHeight="1">
      <c r="A21" s="4" t="s">
        <v>71</v>
      </c>
      <c r="B21" s="100" t="s">
        <v>86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ht="15.75">
      <c r="A22" s="4"/>
      <c r="B22" s="47" t="s">
        <v>49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87" customHeight="1">
      <c r="A23" s="4">
        <v>1</v>
      </c>
      <c r="B23" s="4" t="s">
        <v>73</v>
      </c>
      <c r="C23" s="4" t="s">
        <v>72</v>
      </c>
      <c r="D23" s="15">
        <v>0.9</v>
      </c>
      <c r="E23" s="10">
        <v>40</v>
      </c>
      <c r="F23" s="10">
        <v>40</v>
      </c>
      <c r="G23" s="19">
        <v>22.8</v>
      </c>
      <c r="H23" s="19">
        <v>22.8</v>
      </c>
      <c r="I23" s="10">
        <v>42</v>
      </c>
      <c r="J23" s="10">
        <v>42</v>
      </c>
      <c r="K23" s="10"/>
      <c r="L23" s="10"/>
      <c r="M23" s="47"/>
    </row>
    <row r="24" spans="1:13" ht="96.75" customHeight="1">
      <c r="A24" s="4">
        <v>2</v>
      </c>
      <c r="B24" s="4" t="s">
        <v>77</v>
      </c>
      <c r="C24" s="4" t="s">
        <v>78</v>
      </c>
      <c r="D24" s="15">
        <v>0.01</v>
      </c>
      <c r="E24" s="10">
        <v>3</v>
      </c>
      <c r="F24" s="4">
        <v>3</v>
      </c>
      <c r="G24" s="19"/>
      <c r="H24" s="19"/>
      <c r="I24" s="10">
        <v>4</v>
      </c>
      <c r="J24" s="10">
        <v>4</v>
      </c>
      <c r="K24" s="47"/>
      <c r="L24" s="47"/>
      <c r="M24" s="47"/>
    </row>
    <row r="25" spans="1:13" ht="79.5" customHeight="1">
      <c r="A25" s="4">
        <v>3</v>
      </c>
      <c r="B25" s="4" t="s">
        <v>139</v>
      </c>
      <c r="C25" s="4" t="s">
        <v>140</v>
      </c>
      <c r="D25" s="15">
        <v>0.01</v>
      </c>
      <c r="E25" s="10"/>
      <c r="F25" s="4"/>
      <c r="G25" s="19"/>
      <c r="H25" s="19"/>
      <c r="I25" s="10">
        <v>50</v>
      </c>
      <c r="J25" s="10">
        <v>0</v>
      </c>
      <c r="K25" s="47"/>
      <c r="L25" s="47"/>
      <c r="M25" s="47"/>
    </row>
    <row r="26" spans="1:13" ht="15.75">
      <c r="A26" s="2"/>
    </row>
    <row r="27" spans="1:13" s="16" customFormat="1" ht="18.75">
      <c r="A27" s="20" t="s">
        <v>97</v>
      </c>
      <c r="B27" s="7"/>
      <c r="C27" s="87"/>
      <c r="D27" s="87"/>
      <c r="E27" s="87"/>
      <c r="F27" s="7"/>
      <c r="G27" s="31" t="s">
        <v>123</v>
      </c>
      <c r="H27" s="87"/>
      <c r="I27" s="17"/>
    </row>
    <row r="28" spans="1:13" s="16" customFormat="1">
      <c r="A28" s="7"/>
      <c r="B28" s="7"/>
      <c r="C28" s="7"/>
      <c r="D28" s="7"/>
      <c r="E28" s="87"/>
      <c r="F28" s="87"/>
      <c r="G28" s="87"/>
      <c r="H28" s="87"/>
      <c r="I28" s="17"/>
    </row>
    <row r="29" spans="1:13" s="16" customFormat="1">
      <c r="A29" s="7"/>
      <c r="B29" s="7"/>
      <c r="C29" s="7"/>
      <c r="D29" s="7"/>
      <c r="E29" s="87"/>
      <c r="F29" s="87"/>
      <c r="G29" s="87"/>
      <c r="H29" s="87"/>
      <c r="I29" s="17"/>
    </row>
    <row r="30" spans="1:13" s="29" customFormat="1">
      <c r="A30" s="7"/>
      <c r="B30" s="7"/>
      <c r="C30" s="7"/>
      <c r="D30" s="7"/>
      <c r="E30" s="87"/>
      <c r="F30" s="87"/>
      <c r="G30" s="87"/>
      <c r="H30" s="87"/>
      <c r="I30" s="30"/>
    </row>
    <row r="31" spans="1:13" s="16" customFormat="1">
      <c r="A31" s="22" t="s">
        <v>98</v>
      </c>
      <c r="B31" s="7"/>
      <c r="C31" s="7"/>
      <c r="D31" s="7"/>
      <c r="E31" s="87"/>
      <c r="F31" s="87"/>
      <c r="G31" s="87"/>
      <c r="H31" s="87"/>
      <c r="I31" s="17"/>
    </row>
    <row r="32" spans="1:13" s="16" customFormat="1">
      <c r="I32" s="17"/>
    </row>
    <row r="33" spans="9:9" s="16" customFormat="1">
      <c r="I33" s="17"/>
    </row>
    <row r="34" spans="9:9" s="16" customFormat="1">
      <c r="I34" s="17"/>
    </row>
    <row r="35" spans="9:9" s="12" customFormat="1">
      <c r="I35" s="13"/>
    </row>
    <row r="36" spans="9:9" s="12" customFormat="1">
      <c r="I36" s="13"/>
    </row>
    <row r="37" spans="9:9" s="12" customFormat="1">
      <c r="I37" s="13"/>
    </row>
    <row r="38" spans="9:9" s="12" customFormat="1">
      <c r="I38" s="13"/>
    </row>
    <row r="39" spans="9:9" s="12" customFormat="1">
      <c r="I39" s="13"/>
    </row>
    <row r="40" spans="9:9" s="12" customFormat="1">
      <c r="I40" s="13"/>
    </row>
    <row r="41" spans="9:9" s="12" customFormat="1">
      <c r="I41" s="13"/>
    </row>
    <row r="42" spans="9:9" s="12" customFormat="1">
      <c r="I42" s="13"/>
    </row>
    <row r="43" spans="9:9" s="12" customFormat="1">
      <c r="I43" s="13"/>
    </row>
    <row r="44" spans="9:9" s="12" customFormat="1">
      <c r="I44" s="13"/>
    </row>
    <row r="45" spans="9:9" s="12" customFormat="1">
      <c r="I45" s="13"/>
    </row>
    <row r="46" spans="9:9" s="12" customFormat="1">
      <c r="I46" s="13"/>
    </row>
    <row r="47" spans="9:9" s="12" customFormat="1">
      <c r="I47" s="13"/>
    </row>
    <row r="48" spans="9:9" s="12" customFormat="1">
      <c r="I48" s="13"/>
    </row>
    <row r="49" spans="9:9" s="12" customFormat="1">
      <c r="I49" s="13"/>
    </row>
    <row r="50" spans="9:9" s="12" customFormat="1">
      <c r="I50" s="13"/>
    </row>
    <row r="51" spans="9:9" s="12" customFormat="1">
      <c r="I51" s="13"/>
    </row>
    <row r="52" spans="9:9" s="12" customFormat="1">
      <c r="I52" s="13"/>
    </row>
    <row r="53" spans="9:9" s="12" customFormat="1">
      <c r="I53" s="13"/>
    </row>
    <row r="54" spans="9:9" s="12" customFormat="1">
      <c r="I54" s="13"/>
    </row>
    <row r="55" spans="9:9" s="12" customFormat="1">
      <c r="I55" s="13"/>
    </row>
    <row r="56" spans="9:9" s="12" customFormat="1">
      <c r="I56" s="13"/>
    </row>
    <row r="57" spans="9:9" s="12" customFormat="1">
      <c r="I57" s="13"/>
    </row>
    <row r="58" spans="9:9" s="12" customFormat="1">
      <c r="I58" s="13"/>
    </row>
    <row r="59" spans="9:9" s="12" customFormat="1">
      <c r="I59" s="13"/>
    </row>
    <row r="60" spans="9:9" s="12" customFormat="1">
      <c r="I60" s="13"/>
    </row>
    <row r="61" spans="9:9" s="12" customFormat="1">
      <c r="I61" s="13"/>
    </row>
    <row r="62" spans="9:9" s="12" customFormat="1">
      <c r="I62" s="13"/>
    </row>
    <row r="63" spans="9:9" s="12" customFormat="1">
      <c r="I63" s="13"/>
    </row>
    <row r="64" spans="9:9" s="12" customFormat="1">
      <c r="I64" s="13"/>
    </row>
    <row r="65" spans="9:9" s="12" customFormat="1">
      <c r="I65" s="13"/>
    </row>
    <row r="66" spans="9:9" s="12" customFormat="1">
      <c r="I66" s="13"/>
    </row>
    <row r="67" spans="9:9" s="12" customFormat="1">
      <c r="I67" s="13"/>
    </row>
    <row r="68" spans="9:9" s="12" customFormat="1">
      <c r="I68" s="13"/>
    </row>
    <row r="69" spans="9:9" s="12" customFormat="1">
      <c r="I69" s="13"/>
    </row>
    <row r="70" spans="9:9" s="12" customFormat="1">
      <c r="I70" s="13"/>
    </row>
    <row r="71" spans="9:9" s="12" customFormat="1">
      <c r="I71" s="13"/>
    </row>
    <row r="72" spans="9:9" s="12" customFormat="1">
      <c r="I72" s="13"/>
    </row>
    <row r="73" spans="9:9" s="12" customFormat="1">
      <c r="I73" s="13"/>
    </row>
    <row r="74" spans="9:9" s="12" customFormat="1">
      <c r="I74" s="13"/>
    </row>
    <row r="75" spans="9:9" s="12" customFormat="1">
      <c r="I75" s="13"/>
    </row>
  </sheetData>
  <mergeCells count="19">
    <mergeCell ref="B17:M17"/>
    <mergeCell ref="B20:M20"/>
    <mergeCell ref="B21:M21"/>
    <mergeCell ref="I6:J6"/>
    <mergeCell ref="K6:K7"/>
    <mergeCell ref="L6:L7"/>
    <mergeCell ref="B9:M9"/>
    <mergeCell ref="B10:M10"/>
    <mergeCell ref="B16:M16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</mergeCells>
  <pageMargins left="0.11811023622047245" right="0.11811023622047245" top="0.15748031496062992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R47"/>
  <sheetViews>
    <sheetView topLeftCell="A14" workbookViewId="0">
      <selection activeCell="N24" sqref="N24"/>
    </sheetView>
  </sheetViews>
  <sheetFormatPr defaultColWidth="9.140625" defaultRowHeight="15"/>
  <cols>
    <col min="1" max="1" width="4" style="7" customWidth="1"/>
    <col min="2" max="2" width="18.7109375" style="7" customWidth="1"/>
    <col min="3" max="3" width="14.85546875" style="7" customWidth="1"/>
    <col min="4" max="4" width="48.28515625" style="7" customWidth="1"/>
    <col min="5" max="5" width="7.140625" style="7" customWidth="1"/>
    <col min="6" max="6" width="6" style="7" customWidth="1"/>
    <col min="7" max="7" width="12" style="7" customWidth="1"/>
    <col min="8" max="8" width="4.42578125" style="7" customWidth="1"/>
    <col min="9" max="9" width="13.140625" style="7" customWidth="1"/>
    <col min="10" max="10" width="12" style="7" customWidth="1"/>
    <col min="11" max="14" width="12.140625" style="32" customWidth="1"/>
    <col min="15" max="15" width="10.5703125" style="32" customWidth="1"/>
    <col min="16" max="16" width="11" style="32" customWidth="1"/>
    <col min="17" max="17" width="14.42578125" style="7" customWidth="1"/>
    <col min="18" max="16384" width="9.140625" style="7"/>
  </cols>
  <sheetData>
    <row r="1" spans="1:18" ht="73.5" customHeight="1">
      <c r="A1" s="115" t="s">
        <v>141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3" spans="1:18" ht="33" customHeight="1">
      <c r="A3" s="131" t="s">
        <v>0</v>
      </c>
      <c r="B3" s="131" t="s">
        <v>10</v>
      </c>
      <c r="C3" s="131" t="s">
        <v>11</v>
      </c>
      <c r="D3" s="131" t="s">
        <v>12</v>
      </c>
      <c r="E3" s="134" t="s">
        <v>13</v>
      </c>
      <c r="F3" s="135"/>
      <c r="G3" s="135"/>
      <c r="H3" s="136"/>
      <c r="I3" s="134" t="s">
        <v>14</v>
      </c>
      <c r="J3" s="135"/>
      <c r="K3" s="135"/>
      <c r="L3" s="135"/>
      <c r="M3" s="135"/>
      <c r="N3" s="135"/>
      <c r="O3" s="135"/>
      <c r="P3" s="136"/>
      <c r="Q3" s="131" t="s">
        <v>15</v>
      </c>
    </row>
    <row r="4" spans="1:18" ht="61.15" customHeight="1">
      <c r="A4" s="132"/>
      <c r="B4" s="132"/>
      <c r="C4" s="132"/>
      <c r="D4" s="132"/>
      <c r="E4" s="131" t="s">
        <v>12</v>
      </c>
      <c r="F4" s="131" t="s">
        <v>16</v>
      </c>
      <c r="G4" s="131" t="s">
        <v>17</v>
      </c>
      <c r="H4" s="131" t="s">
        <v>18</v>
      </c>
      <c r="I4" s="137" t="s">
        <v>124</v>
      </c>
      <c r="J4" s="138"/>
      <c r="K4" s="116" t="s">
        <v>125</v>
      </c>
      <c r="L4" s="117"/>
      <c r="M4" s="116" t="s">
        <v>126</v>
      </c>
      <c r="N4" s="117"/>
      <c r="O4" s="126" t="s">
        <v>19</v>
      </c>
      <c r="P4" s="127"/>
      <c r="Q4" s="132"/>
    </row>
    <row r="5" spans="1:18" ht="15" hidden="1" customHeight="1">
      <c r="A5" s="132"/>
      <c r="B5" s="132"/>
      <c r="C5" s="132"/>
      <c r="D5" s="132"/>
      <c r="E5" s="132"/>
      <c r="F5" s="132"/>
      <c r="G5" s="132"/>
      <c r="H5" s="132"/>
      <c r="I5" s="139"/>
      <c r="J5" s="140"/>
      <c r="K5" s="69"/>
      <c r="L5" s="69" t="s">
        <v>21</v>
      </c>
      <c r="M5" s="118"/>
      <c r="N5" s="119"/>
      <c r="O5" s="128" t="s">
        <v>89</v>
      </c>
      <c r="P5" s="128" t="s">
        <v>127</v>
      </c>
      <c r="Q5" s="132"/>
    </row>
    <row r="6" spans="1:18" ht="15" hidden="1" customHeight="1">
      <c r="A6" s="132"/>
      <c r="B6" s="132"/>
      <c r="C6" s="132"/>
      <c r="D6" s="132"/>
      <c r="E6" s="132"/>
      <c r="F6" s="132"/>
      <c r="G6" s="132"/>
      <c r="H6" s="132"/>
      <c r="I6" s="139"/>
      <c r="J6" s="140"/>
      <c r="K6" s="69"/>
      <c r="L6" s="69"/>
      <c r="M6" s="118"/>
      <c r="N6" s="119"/>
      <c r="O6" s="129"/>
      <c r="P6" s="129"/>
      <c r="Q6" s="132"/>
    </row>
    <row r="7" spans="1:18" ht="15" hidden="1" customHeight="1">
      <c r="A7" s="132"/>
      <c r="B7" s="132"/>
      <c r="C7" s="132"/>
      <c r="D7" s="132"/>
      <c r="E7" s="132"/>
      <c r="F7" s="132"/>
      <c r="G7" s="132"/>
      <c r="H7" s="132"/>
      <c r="I7" s="139"/>
      <c r="J7" s="140"/>
      <c r="K7" s="69"/>
      <c r="L7" s="69"/>
      <c r="M7" s="118"/>
      <c r="N7" s="119"/>
      <c r="O7" s="129"/>
      <c r="P7" s="129"/>
      <c r="Q7" s="132"/>
    </row>
    <row r="8" spans="1:18" ht="1.5" customHeight="1">
      <c r="A8" s="132"/>
      <c r="B8" s="132"/>
      <c r="C8" s="132"/>
      <c r="D8" s="132"/>
      <c r="E8" s="132"/>
      <c r="F8" s="132"/>
      <c r="G8" s="132"/>
      <c r="H8" s="132"/>
      <c r="I8" s="141"/>
      <c r="J8" s="142"/>
      <c r="K8" s="69"/>
      <c r="L8" s="69"/>
      <c r="M8" s="120"/>
      <c r="N8" s="121"/>
      <c r="O8" s="129"/>
      <c r="P8" s="129"/>
      <c r="Q8" s="132"/>
    </row>
    <row r="9" spans="1:18" ht="24.75" customHeight="1">
      <c r="A9" s="133"/>
      <c r="B9" s="133"/>
      <c r="C9" s="133"/>
      <c r="D9" s="133"/>
      <c r="E9" s="133"/>
      <c r="F9" s="133"/>
      <c r="G9" s="133"/>
      <c r="H9" s="133"/>
      <c r="I9" s="70" t="s">
        <v>20</v>
      </c>
      <c r="J9" s="70" t="s">
        <v>9</v>
      </c>
      <c r="K9" s="35" t="s">
        <v>20</v>
      </c>
      <c r="L9" s="35" t="s">
        <v>9</v>
      </c>
      <c r="M9" s="35" t="s">
        <v>20</v>
      </c>
      <c r="N9" s="71" t="s">
        <v>9</v>
      </c>
      <c r="O9" s="130"/>
      <c r="P9" s="130"/>
      <c r="Q9" s="133"/>
    </row>
    <row r="10" spans="1:18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  <c r="Q10" s="34">
        <v>17</v>
      </c>
    </row>
    <row r="11" spans="1:18" ht="30.75" customHeight="1">
      <c r="A11" s="122">
        <v>1</v>
      </c>
      <c r="B11" s="122" t="s">
        <v>22</v>
      </c>
      <c r="C11" s="122" t="s">
        <v>83</v>
      </c>
      <c r="D11" s="70" t="s">
        <v>23</v>
      </c>
      <c r="E11" s="70" t="s">
        <v>60</v>
      </c>
      <c r="F11" s="70" t="s">
        <v>60</v>
      </c>
      <c r="G11" s="70" t="s">
        <v>60</v>
      </c>
      <c r="H11" s="70" t="s">
        <v>60</v>
      </c>
      <c r="I11" s="35">
        <f>I13+I14+I15+I16</f>
        <v>130871.74543</v>
      </c>
      <c r="J11" s="35">
        <f t="shared" ref="J11:P11" si="0">J13+J14+J15+J16</f>
        <v>91972.631100000013</v>
      </c>
      <c r="K11" s="35">
        <f t="shared" si="0"/>
        <v>23771.927029999999</v>
      </c>
      <c r="L11" s="35">
        <f t="shared" si="0"/>
        <v>23771.927029999999</v>
      </c>
      <c r="M11" s="35">
        <f t="shared" si="0"/>
        <v>57540.217230000002</v>
      </c>
      <c r="N11" s="35">
        <f t="shared" si="0"/>
        <v>56340.216829999998</v>
      </c>
      <c r="O11" s="35">
        <f t="shared" si="0"/>
        <v>2926.2075599999998</v>
      </c>
      <c r="P11" s="35">
        <f t="shared" si="0"/>
        <v>1000</v>
      </c>
      <c r="Q11" s="70"/>
    </row>
    <row r="12" spans="1:18" ht="24.75" customHeight="1">
      <c r="A12" s="123"/>
      <c r="B12" s="123"/>
      <c r="C12" s="123"/>
      <c r="D12" s="70" t="s">
        <v>24</v>
      </c>
      <c r="E12" s="70"/>
      <c r="F12" s="70"/>
      <c r="G12" s="70"/>
      <c r="H12" s="70"/>
      <c r="I12" s="35"/>
      <c r="J12" s="35"/>
      <c r="K12" s="35"/>
      <c r="L12" s="35"/>
      <c r="M12" s="35"/>
      <c r="N12" s="35"/>
      <c r="O12" s="35"/>
      <c r="P12" s="35"/>
      <c r="Q12" s="70"/>
      <c r="R12" s="32"/>
    </row>
    <row r="13" spans="1:18" ht="15" customHeight="1">
      <c r="A13" s="123"/>
      <c r="B13" s="123"/>
      <c r="C13" s="123"/>
      <c r="D13" s="70" t="s">
        <v>55</v>
      </c>
      <c r="E13" s="72" t="s">
        <v>56</v>
      </c>
      <c r="F13" s="70" t="s">
        <v>60</v>
      </c>
      <c r="G13" s="70" t="s">
        <v>60</v>
      </c>
      <c r="H13" s="70" t="s">
        <v>60</v>
      </c>
      <c r="I13" s="38">
        <f t="shared" ref="I13:P13" si="1">I19</f>
        <v>3710.5992000000001</v>
      </c>
      <c r="J13" s="38">
        <f t="shared" si="1"/>
        <v>3710.5992000000001</v>
      </c>
      <c r="K13" s="38">
        <f t="shared" si="1"/>
        <v>4212.8063999999995</v>
      </c>
      <c r="L13" s="38">
        <f t="shared" si="1"/>
        <v>4212.8063999999995</v>
      </c>
      <c r="M13" s="38">
        <f t="shared" si="1"/>
        <v>4212.8063999999995</v>
      </c>
      <c r="N13" s="38">
        <f t="shared" si="1"/>
        <v>4212.8059999999996</v>
      </c>
      <c r="O13" s="38">
        <f t="shared" si="1"/>
        <v>2926.2075599999998</v>
      </c>
      <c r="P13" s="38">
        <f t="shared" si="1"/>
        <v>1000</v>
      </c>
      <c r="Q13" s="70"/>
    </row>
    <row r="14" spans="1:18" ht="55.5" customHeight="1">
      <c r="A14" s="123"/>
      <c r="B14" s="123"/>
      <c r="C14" s="123"/>
      <c r="D14" s="70" t="s">
        <v>63</v>
      </c>
      <c r="E14" s="72" t="s">
        <v>59</v>
      </c>
      <c r="F14" s="70" t="s">
        <v>60</v>
      </c>
      <c r="G14" s="70" t="s">
        <v>60</v>
      </c>
      <c r="H14" s="70" t="s">
        <v>60</v>
      </c>
      <c r="I14" s="35">
        <f>I23</f>
        <v>64605.146229999998</v>
      </c>
      <c r="J14" s="35">
        <f>J23</f>
        <v>63119.137160000006</v>
      </c>
      <c r="K14" s="35">
        <f t="shared" ref="K14:N14" si="2">K23</f>
        <v>19559.120630000001</v>
      </c>
      <c r="L14" s="35">
        <f t="shared" si="2"/>
        <v>19559.120630000001</v>
      </c>
      <c r="M14" s="35">
        <f t="shared" si="2"/>
        <v>52377.410830000001</v>
      </c>
      <c r="N14" s="35">
        <f t="shared" si="2"/>
        <v>51177.410830000001</v>
      </c>
      <c r="O14" s="35"/>
      <c r="P14" s="35"/>
      <c r="Q14" s="70"/>
    </row>
    <row r="15" spans="1:18" ht="44.25" customHeight="1">
      <c r="A15" s="123"/>
      <c r="B15" s="123"/>
      <c r="C15" s="123"/>
      <c r="D15" s="70" t="s">
        <v>58</v>
      </c>
      <c r="E15" s="72" t="s">
        <v>57</v>
      </c>
      <c r="F15" s="70" t="s">
        <v>60</v>
      </c>
      <c r="G15" s="70" t="s">
        <v>60</v>
      </c>
      <c r="H15" s="70" t="s">
        <v>60</v>
      </c>
      <c r="I15" s="37">
        <f t="shared" ref="I15:J15" si="3">I31</f>
        <v>59256</v>
      </c>
      <c r="J15" s="37">
        <f t="shared" si="3"/>
        <v>21842.89474</v>
      </c>
      <c r="K15" s="37"/>
      <c r="L15" s="37"/>
      <c r="M15" s="37">
        <f>M31</f>
        <v>0</v>
      </c>
      <c r="N15" s="37">
        <f>N31</f>
        <v>0</v>
      </c>
      <c r="O15" s="37"/>
      <c r="P15" s="37"/>
      <c r="Q15" s="70"/>
    </row>
    <row r="16" spans="1:18" ht="53.25" customHeight="1">
      <c r="A16" s="125"/>
      <c r="B16" s="125"/>
      <c r="C16" s="125"/>
      <c r="D16" s="70" t="s">
        <v>81</v>
      </c>
      <c r="E16" s="72" t="s">
        <v>82</v>
      </c>
      <c r="F16" s="70" t="s">
        <v>60</v>
      </c>
      <c r="G16" s="70" t="s">
        <v>60</v>
      </c>
      <c r="H16" s="70" t="s">
        <v>60</v>
      </c>
      <c r="I16" s="37">
        <f t="shared" ref="I16:J16" si="4">I33</f>
        <v>3300</v>
      </c>
      <c r="J16" s="37">
        <f t="shared" si="4"/>
        <v>3300</v>
      </c>
      <c r="K16" s="37"/>
      <c r="L16" s="37"/>
      <c r="M16" s="37">
        <f>M33</f>
        <v>950</v>
      </c>
      <c r="N16" s="37">
        <f>N33</f>
        <v>950</v>
      </c>
      <c r="O16" s="37"/>
      <c r="P16" s="37"/>
      <c r="Q16" s="70"/>
    </row>
    <row r="17" spans="1:17">
      <c r="A17" s="122">
        <v>2</v>
      </c>
      <c r="B17" s="122" t="s">
        <v>25</v>
      </c>
      <c r="C17" s="122" t="s">
        <v>85</v>
      </c>
      <c r="D17" s="70" t="s">
        <v>23</v>
      </c>
      <c r="E17" s="70" t="s">
        <v>60</v>
      </c>
      <c r="F17" s="70" t="s">
        <v>60</v>
      </c>
      <c r="G17" s="70" t="s">
        <v>60</v>
      </c>
      <c r="H17" s="70" t="s">
        <v>60</v>
      </c>
      <c r="I17" s="38">
        <f t="shared" ref="I17:P17" si="5">I19</f>
        <v>3710.5992000000001</v>
      </c>
      <c r="J17" s="38">
        <f t="shared" si="5"/>
        <v>3710.5992000000001</v>
      </c>
      <c r="K17" s="38">
        <f t="shared" si="5"/>
        <v>4212.8063999999995</v>
      </c>
      <c r="L17" s="38">
        <f t="shared" si="5"/>
        <v>4212.8063999999995</v>
      </c>
      <c r="M17" s="38">
        <f t="shared" si="5"/>
        <v>4212.8063999999995</v>
      </c>
      <c r="N17" s="38">
        <f t="shared" si="5"/>
        <v>4212.8059999999996</v>
      </c>
      <c r="O17" s="38">
        <f t="shared" si="5"/>
        <v>2926.2075599999998</v>
      </c>
      <c r="P17" s="38">
        <f t="shared" si="5"/>
        <v>1000</v>
      </c>
      <c r="Q17" s="70"/>
    </row>
    <row r="18" spans="1:17">
      <c r="A18" s="123"/>
      <c r="B18" s="123"/>
      <c r="C18" s="123"/>
      <c r="D18" s="70" t="s">
        <v>24</v>
      </c>
      <c r="E18" s="70"/>
      <c r="F18" s="70"/>
      <c r="G18" s="70"/>
      <c r="H18" s="70"/>
      <c r="I18" s="35"/>
      <c r="J18" s="35"/>
      <c r="K18" s="35"/>
      <c r="L18" s="35"/>
      <c r="M18" s="35"/>
      <c r="N18" s="35"/>
      <c r="O18" s="35"/>
      <c r="P18" s="35"/>
      <c r="Q18" s="70"/>
    </row>
    <row r="19" spans="1:17">
      <c r="A19" s="123"/>
      <c r="B19" s="123"/>
      <c r="C19" s="123"/>
      <c r="D19" s="73" t="s">
        <v>55</v>
      </c>
      <c r="E19" s="72" t="s">
        <v>56</v>
      </c>
      <c r="F19" s="72" t="s">
        <v>60</v>
      </c>
      <c r="G19" s="72" t="s">
        <v>60</v>
      </c>
      <c r="H19" s="72" t="s">
        <v>60</v>
      </c>
      <c r="I19" s="38">
        <f t="shared" ref="I19:J19" si="6">I20</f>
        <v>3710.5992000000001</v>
      </c>
      <c r="J19" s="38">
        <f t="shared" si="6"/>
        <v>3710.5992000000001</v>
      </c>
      <c r="K19" s="35">
        <f>K20</f>
        <v>4212.8063999999995</v>
      </c>
      <c r="L19" s="35">
        <f t="shared" ref="L19:P19" si="7">L20</f>
        <v>4212.8063999999995</v>
      </c>
      <c r="M19" s="35">
        <f t="shared" si="7"/>
        <v>4212.8063999999995</v>
      </c>
      <c r="N19" s="35">
        <f t="shared" si="7"/>
        <v>4212.8059999999996</v>
      </c>
      <c r="O19" s="35">
        <f t="shared" si="7"/>
        <v>2926.2075599999998</v>
      </c>
      <c r="P19" s="35">
        <f t="shared" si="7"/>
        <v>1000</v>
      </c>
      <c r="Q19" s="70"/>
    </row>
    <row r="20" spans="1:17" ht="45.75" customHeight="1">
      <c r="A20" s="123"/>
      <c r="B20" s="123"/>
      <c r="C20" s="123"/>
      <c r="D20" s="55" t="s">
        <v>61</v>
      </c>
      <c r="E20" s="72" t="s">
        <v>56</v>
      </c>
      <c r="F20" s="72">
        <v>1003</v>
      </c>
      <c r="G20" s="72" t="s">
        <v>79</v>
      </c>
      <c r="H20" s="72" t="s">
        <v>66</v>
      </c>
      <c r="I20" s="38">
        <v>3710.5992000000001</v>
      </c>
      <c r="J20" s="38">
        <v>3710.5992000000001</v>
      </c>
      <c r="K20" s="35">
        <v>4212.8063999999995</v>
      </c>
      <c r="L20" s="35">
        <v>4212.8063999999995</v>
      </c>
      <c r="M20" s="35">
        <v>4212.8063999999995</v>
      </c>
      <c r="N20" s="35">
        <v>4212.8059999999996</v>
      </c>
      <c r="O20" s="35">
        <v>2926.2075599999998</v>
      </c>
      <c r="P20" s="35">
        <v>1000</v>
      </c>
      <c r="Q20" s="70"/>
    </row>
    <row r="21" spans="1:17">
      <c r="A21" s="122">
        <v>3</v>
      </c>
      <c r="B21" s="122" t="s">
        <v>54</v>
      </c>
      <c r="C21" s="122" t="s">
        <v>84</v>
      </c>
      <c r="D21" s="70" t="s">
        <v>23</v>
      </c>
      <c r="E21" s="70" t="s">
        <v>60</v>
      </c>
      <c r="F21" s="70" t="s">
        <v>60</v>
      </c>
      <c r="G21" s="70" t="s">
        <v>60</v>
      </c>
      <c r="H21" s="70" t="s">
        <v>60</v>
      </c>
      <c r="I21" s="74">
        <f>I23+I31+I33</f>
        <v>127161.14623</v>
      </c>
      <c r="J21" s="74">
        <f>J23+J31+J33</f>
        <v>88262.031900000002</v>
      </c>
      <c r="K21" s="74">
        <f>K24+K31+K33</f>
        <v>19559.120630000001</v>
      </c>
      <c r="L21" s="74">
        <f>L24+L31+L33</f>
        <v>19559.120630000001</v>
      </c>
      <c r="M21" s="74">
        <f>M23+M31+M33</f>
        <v>53327.410830000001</v>
      </c>
      <c r="N21" s="74">
        <f>N23+N31+N33</f>
        <v>52127.410830000001</v>
      </c>
      <c r="O21" s="74"/>
      <c r="P21" s="74"/>
      <c r="Q21" s="70"/>
    </row>
    <row r="22" spans="1:17">
      <c r="A22" s="123"/>
      <c r="B22" s="123"/>
      <c r="C22" s="123"/>
      <c r="D22" s="70" t="s">
        <v>24</v>
      </c>
      <c r="E22" s="70"/>
      <c r="F22" s="70"/>
      <c r="G22" s="70"/>
      <c r="H22" s="70"/>
      <c r="I22" s="75"/>
      <c r="J22" s="35"/>
      <c r="K22" s="35"/>
      <c r="L22" s="35"/>
      <c r="M22" s="35"/>
      <c r="N22" s="35"/>
      <c r="O22" s="35"/>
      <c r="P22" s="35"/>
      <c r="Q22" s="70"/>
    </row>
    <row r="23" spans="1:17" ht="51">
      <c r="A23" s="123"/>
      <c r="B23" s="123"/>
      <c r="C23" s="123"/>
      <c r="D23" s="73" t="s">
        <v>63</v>
      </c>
      <c r="E23" s="72">
        <v>132</v>
      </c>
      <c r="F23" s="70" t="s">
        <v>60</v>
      </c>
      <c r="G23" s="70" t="s">
        <v>60</v>
      </c>
      <c r="H23" s="70" t="s">
        <v>60</v>
      </c>
      <c r="I23" s="35">
        <f>I24+I25+I27+I30</f>
        <v>64605.146229999998</v>
      </c>
      <c r="J23" s="35">
        <f>J24+J25+J27+J30</f>
        <v>63119.137160000006</v>
      </c>
      <c r="K23" s="35">
        <f t="shared" ref="K23:L23" si="8">K24+K25+K26+K27+K28+K30+K31</f>
        <v>19559.120630000001</v>
      </c>
      <c r="L23" s="35">
        <f t="shared" si="8"/>
        <v>19559.120630000001</v>
      </c>
      <c r="M23" s="35">
        <f>M24+M25+M26+M27+M28+M29+M30+M31</f>
        <v>52377.410830000001</v>
      </c>
      <c r="N23" s="35">
        <f>N24+N25+N26+N27+N28+N29+N30+N31</f>
        <v>51177.410830000001</v>
      </c>
      <c r="O23" s="35"/>
      <c r="P23" s="35"/>
      <c r="Q23" s="70"/>
    </row>
    <row r="24" spans="1:17" ht="25.5">
      <c r="A24" s="123"/>
      <c r="B24" s="123"/>
      <c r="C24" s="123"/>
      <c r="D24" s="55" t="s">
        <v>62</v>
      </c>
      <c r="E24" s="72">
        <v>132</v>
      </c>
      <c r="F24" s="72" t="s">
        <v>80</v>
      </c>
      <c r="G24" s="76" t="s">
        <v>65</v>
      </c>
      <c r="H24" s="70">
        <v>414</v>
      </c>
      <c r="I24" s="37">
        <v>62218.8</v>
      </c>
      <c r="J24" s="37">
        <v>62218.8</v>
      </c>
      <c r="K24" s="35">
        <v>19559.120630000001</v>
      </c>
      <c r="L24" s="35">
        <v>19559.120630000001</v>
      </c>
      <c r="M24" s="35">
        <v>50600.65064</v>
      </c>
      <c r="N24" s="35">
        <v>50600.65064</v>
      </c>
      <c r="O24" s="35"/>
      <c r="P24" s="35"/>
      <c r="Q24" s="70"/>
    </row>
    <row r="25" spans="1:17" ht="174" customHeight="1">
      <c r="A25" s="123"/>
      <c r="B25" s="123"/>
      <c r="C25" s="123"/>
      <c r="D25" s="55" t="s">
        <v>96</v>
      </c>
      <c r="E25" s="72" t="s">
        <v>59</v>
      </c>
      <c r="F25" s="72" t="s">
        <v>68</v>
      </c>
      <c r="G25" s="76">
        <v>1120082310</v>
      </c>
      <c r="H25" s="70">
        <v>414</v>
      </c>
      <c r="I25" s="37">
        <v>245</v>
      </c>
      <c r="J25" s="37">
        <v>245</v>
      </c>
      <c r="K25" s="35"/>
      <c r="L25" s="35"/>
      <c r="M25" s="35"/>
      <c r="N25" s="35"/>
      <c r="O25" s="35"/>
      <c r="P25" s="35"/>
      <c r="Q25" s="70"/>
    </row>
    <row r="26" spans="1:17" ht="141" customHeight="1">
      <c r="A26" s="123"/>
      <c r="B26" s="123"/>
      <c r="C26" s="123"/>
      <c r="D26" s="55" t="s">
        <v>128</v>
      </c>
      <c r="E26" s="72"/>
      <c r="F26" s="72"/>
      <c r="G26" s="76"/>
      <c r="H26" s="70"/>
      <c r="I26" s="37"/>
      <c r="J26" s="37"/>
      <c r="K26" s="35"/>
      <c r="L26" s="35"/>
      <c r="M26" s="35">
        <v>433.04975999999999</v>
      </c>
      <c r="N26" s="35">
        <v>433.04975999999999</v>
      </c>
      <c r="O26" s="35"/>
      <c r="P26" s="35"/>
      <c r="Q26" s="70"/>
    </row>
    <row r="27" spans="1:17" ht="137.25" customHeight="1">
      <c r="A27" s="123"/>
      <c r="B27" s="123"/>
      <c r="C27" s="123"/>
      <c r="D27" s="55" t="s">
        <v>91</v>
      </c>
      <c r="E27" s="72" t="s">
        <v>59</v>
      </c>
      <c r="F27" s="72" t="s">
        <v>80</v>
      </c>
      <c r="G27" s="72" t="s">
        <v>93</v>
      </c>
      <c r="H27" s="70" t="s">
        <v>95</v>
      </c>
      <c r="I27" s="35">
        <v>554.69366000000002</v>
      </c>
      <c r="J27" s="70">
        <v>34.389569999999999</v>
      </c>
      <c r="K27" s="35"/>
      <c r="L27" s="35"/>
      <c r="M27" s="35"/>
      <c r="N27" s="35"/>
      <c r="O27" s="35"/>
      <c r="P27" s="35"/>
      <c r="Q27" s="70"/>
    </row>
    <row r="28" spans="1:17" ht="127.5">
      <c r="A28" s="123"/>
      <c r="B28" s="123"/>
      <c r="C28" s="123"/>
      <c r="D28" s="55" t="s">
        <v>129</v>
      </c>
      <c r="E28" s="72" t="s">
        <v>59</v>
      </c>
      <c r="F28" s="72" t="s">
        <v>80</v>
      </c>
      <c r="G28" s="72" t="s">
        <v>94</v>
      </c>
      <c r="H28" s="70">
        <v>414</v>
      </c>
      <c r="I28" s="35"/>
      <c r="J28" s="70"/>
      <c r="K28" s="35"/>
      <c r="L28" s="35"/>
      <c r="M28" s="35">
        <v>93.710430000000002</v>
      </c>
      <c r="N28" s="35">
        <v>93.710430000000002</v>
      </c>
      <c r="O28" s="35"/>
      <c r="P28" s="35"/>
      <c r="Q28" s="70"/>
    </row>
    <row r="29" spans="1:17" ht="112.5" customHeight="1">
      <c r="A29" s="123"/>
      <c r="B29" s="123"/>
      <c r="C29" s="123"/>
      <c r="D29" s="55" t="s">
        <v>144</v>
      </c>
      <c r="E29" s="72" t="s">
        <v>59</v>
      </c>
      <c r="F29" s="72" t="s">
        <v>68</v>
      </c>
      <c r="G29" s="72" t="s">
        <v>145</v>
      </c>
      <c r="H29" s="70">
        <v>414</v>
      </c>
      <c r="I29" s="35"/>
      <c r="J29" s="70"/>
      <c r="K29" s="35"/>
      <c r="L29" s="35"/>
      <c r="M29" s="35">
        <v>1250</v>
      </c>
      <c r="N29" s="35">
        <v>50</v>
      </c>
      <c r="O29" s="35"/>
      <c r="P29" s="35"/>
      <c r="Q29" s="70"/>
    </row>
    <row r="30" spans="1:17" ht="139.5" customHeight="1">
      <c r="A30" s="123"/>
      <c r="B30" s="123"/>
      <c r="C30" s="123"/>
      <c r="D30" s="55" t="s">
        <v>92</v>
      </c>
      <c r="E30" s="72" t="s">
        <v>59</v>
      </c>
      <c r="F30" s="72" t="s">
        <v>80</v>
      </c>
      <c r="G30" s="72" t="s">
        <v>94</v>
      </c>
      <c r="H30" s="70" t="s">
        <v>95</v>
      </c>
      <c r="I30" s="35">
        <v>1586.65257</v>
      </c>
      <c r="J30" s="70">
        <v>620.94758999999999</v>
      </c>
      <c r="K30" s="35"/>
      <c r="L30" s="35"/>
      <c r="M30" s="35"/>
      <c r="N30" s="35"/>
      <c r="O30" s="35"/>
      <c r="P30" s="35"/>
      <c r="Q30" s="70"/>
    </row>
    <row r="31" spans="1:17" ht="38.25">
      <c r="A31" s="123"/>
      <c r="B31" s="123"/>
      <c r="C31" s="123"/>
      <c r="D31" s="73" t="s">
        <v>58</v>
      </c>
      <c r="E31" s="72" t="s">
        <v>57</v>
      </c>
      <c r="F31" s="70" t="s">
        <v>60</v>
      </c>
      <c r="G31" s="76" t="s">
        <v>60</v>
      </c>
      <c r="H31" s="70" t="s">
        <v>60</v>
      </c>
      <c r="I31" s="37">
        <f t="shared" ref="I31:J31" si="9">I32</f>
        <v>59256</v>
      </c>
      <c r="J31" s="37">
        <f t="shared" si="9"/>
        <v>21842.89474</v>
      </c>
      <c r="K31" s="35"/>
      <c r="L31" s="35"/>
      <c r="M31" s="35"/>
      <c r="N31" s="35"/>
      <c r="O31" s="35"/>
      <c r="P31" s="35"/>
      <c r="Q31" s="70"/>
    </row>
    <row r="32" spans="1:17" ht="25.5">
      <c r="A32" s="123"/>
      <c r="B32" s="123"/>
      <c r="C32" s="123"/>
      <c r="D32" s="55" t="s">
        <v>62</v>
      </c>
      <c r="E32" s="72" t="s">
        <v>57</v>
      </c>
      <c r="F32" s="72" t="s">
        <v>80</v>
      </c>
      <c r="G32" s="72" t="s">
        <v>65</v>
      </c>
      <c r="H32" s="70">
        <v>522</v>
      </c>
      <c r="I32" s="37">
        <v>59256</v>
      </c>
      <c r="J32" s="37">
        <v>21842.89474</v>
      </c>
      <c r="K32" s="35"/>
      <c r="L32" s="35"/>
      <c r="M32" s="35"/>
      <c r="N32" s="35"/>
      <c r="O32" s="35"/>
      <c r="P32" s="35"/>
      <c r="Q32" s="70"/>
    </row>
    <row r="33" spans="1:17" ht="51">
      <c r="A33" s="123"/>
      <c r="B33" s="123"/>
      <c r="C33" s="123"/>
      <c r="D33" s="73" t="s">
        <v>81</v>
      </c>
      <c r="E33" s="72" t="s">
        <v>82</v>
      </c>
      <c r="F33" s="70" t="s">
        <v>60</v>
      </c>
      <c r="G33" s="76" t="s">
        <v>60</v>
      </c>
      <c r="H33" s="70" t="s">
        <v>60</v>
      </c>
      <c r="I33" s="77">
        <f>I36+I38</f>
        <v>3300</v>
      </c>
      <c r="J33" s="77">
        <f t="shared" ref="J33" si="10">J36+J38</f>
        <v>3300</v>
      </c>
      <c r="K33" s="35"/>
      <c r="L33" s="35"/>
      <c r="M33" s="35">
        <f>M34+M35+M36+M37+M38</f>
        <v>950</v>
      </c>
      <c r="N33" s="35">
        <f>N34+N35+N36+N37+N38</f>
        <v>950</v>
      </c>
      <c r="O33" s="35"/>
      <c r="P33" s="35"/>
      <c r="Q33" s="70"/>
    </row>
    <row r="34" spans="1:17" ht="102">
      <c r="A34" s="123"/>
      <c r="B34" s="123"/>
      <c r="C34" s="123"/>
      <c r="D34" s="61" t="s">
        <v>146</v>
      </c>
      <c r="E34" s="72" t="s">
        <v>82</v>
      </c>
      <c r="F34" s="70">
        <v>412</v>
      </c>
      <c r="G34" s="76">
        <v>1120082360</v>
      </c>
      <c r="H34" s="70">
        <v>244</v>
      </c>
      <c r="I34" s="77"/>
      <c r="J34" s="77"/>
      <c r="K34" s="35"/>
      <c r="L34" s="35"/>
      <c r="M34" s="35">
        <v>800</v>
      </c>
      <c r="N34" s="35">
        <v>800</v>
      </c>
      <c r="O34" s="35"/>
      <c r="P34" s="35"/>
      <c r="Q34" s="70"/>
    </row>
    <row r="35" spans="1:17" ht="58.5" customHeight="1">
      <c r="A35" s="123"/>
      <c r="B35" s="123"/>
      <c r="C35" s="123"/>
      <c r="D35" s="61" t="s">
        <v>147</v>
      </c>
      <c r="E35" s="72" t="s">
        <v>82</v>
      </c>
      <c r="F35" s="70">
        <v>412</v>
      </c>
      <c r="G35" s="76">
        <v>1120082660</v>
      </c>
      <c r="H35" s="70">
        <v>244</v>
      </c>
      <c r="I35" s="77"/>
      <c r="J35" s="77"/>
      <c r="K35" s="35"/>
      <c r="L35" s="35"/>
      <c r="M35" s="35">
        <v>150</v>
      </c>
      <c r="N35" s="35">
        <v>150</v>
      </c>
      <c r="O35" s="35"/>
      <c r="P35" s="35"/>
      <c r="Q35" s="70"/>
    </row>
    <row r="36" spans="1:17" ht="60" customHeight="1">
      <c r="A36" s="123"/>
      <c r="B36" s="123"/>
      <c r="C36" s="123"/>
      <c r="D36" s="61" t="s">
        <v>64</v>
      </c>
      <c r="E36" s="72" t="s">
        <v>82</v>
      </c>
      <c r="F36" s="72" t="s">
        <v>67</v>
      </c>
      <c r="G36" s="76" t="s">
        <v>75</v>
      </c>
      <c r="H36" s="70">
        <v>244</v>
      </c>
      <c r="I36" s="37">
        <v>3000</v>
      </c>
      <c r="J36" s="37">
        <v>3000</v>
      </c>
      <c r="K36" s="35"/>
      <c r="L36" s="35"/>
      <c r="M36" s="35"/>
      <c r="N36" s="35"/>
      <c r="O36" s="35"/>
      <c r="P36" s="35"/>
      <c r="Q36" s="70"/>
    </row>
    <row r="37" spans="1:17" ht="51">
      <c r="A37" s="123"/>
      <c r="B37" s="123"/>
      <c r="C37" s="123"/>
      <c r="D37" s="55" t="s">
        <v>87</v>
      </c>
      <c r="E37" s="72" t="s">
        <v>82</v>
      </c>
      <c r="F37" s="72" t="s">
        <v>67</v>
      </c>
      <c r="G37" s="76" t="s">
        <v>88</v>
      </c>
      <c r="H37" s="70">
        <v>244</v>
      </c>
      <c r="I37" s="37"/>
      <c r="J37" s="37"/>
      <c r="K37" s="35"/>
      <c r="L37" s="35"/>
      <c r="M37" s="35"/>
      <c r="N37" s="35"/>
      <c r="O37" s="35"/>
      <c r="P37" s="35"/>
      <c r="Q37" s="70"/>
    </row>
    <row r="38" spans="1:17" ht="43.5" customHeight="1">
      <c r="A38" s="124"/>
      <c r="B38" s="124"/>
      <c r="C38" s="124"/>
      <c r="D38" s="55" t="s">
        <v>99</v>
      </c>
      <c r="E38" s="72" t="s">
        <v>82</v>
      </c>
      <c r="F38" s="72" t="s">
        <v>67</v>
      </c>
      <c r="G38" s="76">
        <v>1120082360</v>
      </c>
      <c r="H38" s="70">
        <v>244</v>
      </c>
      <c r="I38" s="37">
        <v>300</v>
      </c>
      <c r="J38" s="37">
        <v>300</v>
      </c>
      <c r="K38" s="35"/>
      <c r="L38" s="35"/>
      <c r="M38" s="35"/>
      <c r="N38" s="35"/>
      <c r="O38" s="35"/>
      <c r="P38" s="35"/>
      <c r="Q38" s="70"/>
    </row>
    <row r="39" spans="1:17">
      <c r="A39" s="66"/>
      <c r="B39" s="66"/>
      <c r="C39" s="66"/>
      <c r="D39" s="67"/>
      <c r="E39" s="56"/>
      <c r="F39" s="56"/>
      <c r="G39" s="57"/>
      <c r="H39" s="58"/>
      <c r="I39" s="59"/>
      <c r="J39" s="59"/>
      <c r="K39" s="60"/>
      <c r="L39" s="60"/>
      <c r="M39" s="60"/>
      <c r="N39" s="60"/>
      <c r="O39" s="60"/>
      <c r="P39" s="60"/>
      <c r="Q39" s="58"/>
    </row>
    <row r="40" spans="1:17">
      <c r="A40" s="66"/>
      <c r="B40" s="66"/>
      <c r="C40" s="66"/>
      <c r="D40" s="67"/>
      <c r="E40" s="56"/>
      <c r="F40" s="56"/>
      <c r="G40" s="57"/>
      <c r="H40" s="58"/>
      <c r="I40" s="59"/>
      <c r="J40" s="59"/>
      <c r="K40" s="60"/>
      <c r="L40" s="60"/>
      <c r="M40" s="60"/>
      <c r="N40" s="60"/>
      <c r="O40" s="60"/>
      <c r="P40" s="60"/>
      <c r="Q40" s="58"/>
    </row>
    <row r="42" spans="1:17" s="16" customFormat="1">
      <c r="A42" s="7" t="s">
        <v>97</v>
      </c>
      <c r="B42" s="7"/>
      <c r="C42" s="33"/>
      <c r="D42" s="33"/>
      <c r="E42" s="33"/>
      <c r="F42" s="7"/>
      <c r="G42" s="68" t="s">
        <v>123</v>
      </c>
      <c r="H42" s="33"/>
      <c r="I42" s="17"/>
      <c r="K42" s="49"/>
      <c r="L42" s="49"/>
      <c r="M42" s="62"/>
      <c r="N42" s="62"/>
      <c r="O42" s="49"/>
      <c r="P42" s="49"/>
    </row>
    <row r="43" spans="1:17" s="16" customFormat="1">
      <c r="A43" s="7"/>
      <c r="B43" s="7"/>
      <c r="C43" s="7"/>
      <c r="D43" s="7"/>
      <c r="E43" s="33"/>
      <c r="F43" s="33"/>
      <c r="G43" s="33"/>
      <c r="H43" s="33"/>
      <c r="I43" s="17"/>
      <c r="K43" s="49"/>
      <c r="L43" s="49"/>
      <c r="M43" s="62"/>
      <c r="N43" s="62"/>
      <c r="O43" s="49"/>
      <c r="P43" s="49"/>
    </row>
    <row r="44" spans="1:17" s="16" customFormat="1">
      <c r="A44" s="7"/>
      <c r="B44" s="7"/>
      <c r="C44" s="7"/>
      <c r="D44" s="7"/>
      <c r="E44" s="33"/>
      <c r="F44" s="33"/>
      <c r="G44" s="33"/>
      <c r="H44" s="33"/>
      <c r="I44" s="17"/>
      <c r="K44" s="49"/>
      <c r="L44" s="49"/>
      <c r="M44" s="62"/>
      <c r="N44" s="62"/>
      <c r="O44" s="49"/>
      <c r="P44" s="49"/>
    </row>
    <row r="45" spans="1:17" s="16" customFormat="1">
      <c r="A45" s="7"/>
      <c r="B45" s="7"/>
      <c r="C45" s="7"/>
      <c r="D45" s="7"/>
      <c r="E45" s="33"/>
      <c r="F45" s="33"/>
      <c r="G45" s="33"/>
      <c r="H45" s="33"/>
      <c r="I45" s="17"/>
      <c r="K45" s="49"/>
      <c r="L45" s="49"/>
      <c r="M45" s="62"/>
      <c r="N45" s="62"/>
      <c r="O45" s="49"/>
      <c r="P45" s="49"/>
    </row>
    <row r="46" spans="1:17" s="16" customFormat="1">
      <c r="A46" s="7" t="s">
        <v>98</v>
      </c>
      <c r="B46" s="7"/>
      <c r="C46" s="7"/>
      <c r="D46" s="7"/>
      <c r="E46" s="33"/>
      <c r="F46" s="33"/>
      <c r="G46" s="33"/>
      <c r="H46" s="33"/>
      <c r="I46" s="17"/>
      <c r="K46" s="49"/>
      <c r="L46" s="49"/>
      <c r="M46" s="62"/>
      <c r="N46" s="62"/>
      <c r="O46" s="49"/>
      <c r="P46" s="49"/>
    </row>
    <row r="47" spans="1:17" s="16" customFormat="1">
      <c r="I47" s="17"/>
      <c r="K47" s="49"/>
      <c r="L47" s="49"/>
      <c r="M47" s="62"/>
      <c r="N47" s="62"/>
      <c r="O47" s="49"/>
      <c r="P47" s="49"/>
    </row>
  </sheetData>
  <mergeCells count="27">
    <mergeCell ref="O4:P4"/>
    <mergeCell ref="O5:O9"/>
    <mergeCell ref="P5:P9"/>
    <mergeCell ref="A1:Q1"/>
    <mergeCell ref="A3:A9"/>
    <mergeCell ref="B3:B9"/>
    <mergeCell ref="C3:C9"/>
    <mergeCell ref="D3:D9"/>
    <mergeCell ref="E3:H3"/>
    <mergeCell ref="I3:P3"/>
    <mergeCell ref="Q3:Q9"/>
    <mergeCell ref="E4:E9"/>
    <mergeCell ref="F4:F9"/>
    <mergeCell ref="G4:G9"/>
    <mergeCell ref="H4:H9"/>
    <mergeCell ref="I4:J8"/>
    <mergeCell ref="K4:L4"/>
    <mergeCell ref="M4:N8"/>
    <mergeCell ref="A21:A38"/>
    <mergeCell ref="B21:B38"/>
    <mergeCell ref="C21:C38"/>
    <mergeCell ref="A11:A16"/>
    <mergeCell ref="B11:B16"/>
    <mergeCell ref="C11:C16"/>
    <mergeCell ref="A17:A20"/>
    <mergeCell ref="B17:B20"/>
    <mergeCell ref="C17:C20"/>
  </mergeCells>
  <pageMargins left="0.11811023622047245" right="0.11811023622047245" top="0.15748031496062992" bottom="0.15748031496062992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N133"/>
  <sheetViews>
    <sheetView topLeftCell="A4" workbookViewId="0">
      <selection activeCell="J31" sqref="J31"/>
    </sheetView>
  </sheetViews>
  <sheetFormatPr defaultColWidth="14.5703125" defaultRowHeight="12.75"/>
  <cols>
    <col min="1" max="1" width="5.7109375" style="21" customWidth="1"/>
    <col min="2" max="2" width="14.5703125" style="21"/>
    <col min="3" max="3" width="21.140625" style="21" customWidth="1"/>
    <col min="4" max="4" width="24" style="21" customWidth="1"/>
    <col min="5" max="5" width="12.140625" style="21" customWidth="1"/>
    <col min="6" max="8" width="10.5703125" style="21" customWidth="1"/>
    <col min="9" max="9" width="10.5703125" style="44" customWidth="1"/>
    <col min="10" max="10" width="10.5703125" style="22" customWidth="1"/>
    <col min="11" max="12" width="9.5703125" style="21" customWidth="1"/>
    <col min="13" max="16384" width="14.5703125" style="21"/>
  </cols>
  <sheetData>
    <row r="1" spans="1:14" ht="77.25" customHeight="1">
      <c r="A1" s="145" t="s">
        <v>142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4">
      <c r="L2" s="21" t="s">
        <v>39</v>
      </c>
    </row>
    <row r="3" spans="1:14" ht="43.5" customHeight="1">
      <c r="A3" s="143" t="s">
        <v>26</v>
      </c>
      <c r="B3" s="143" t="s">
        <v>27</v>
      </c>
      <c r="C3" s="143" t="s">
        <v>28</v>
      </c>
      <c r="D3" s="143" t="s">
        <v>29</v>
      </c>
      <c r="E3" s="143" t="s">
        <v>132</v>
      </c>
      <c r="F3" s="143"/>
      <c r="G3" s="143" t="s">
        <v>133</v>
      </c>
      <c r="H3" s="143"/>
      <c r="I3" s="143"/>
      <c r="J3" s="143"/>
      <c r="K3" s="143" t="s">
        <v>4</v>
      </c>
      <c r="L3" s="143"/>
      <c r="M3" s="143" t="s">
        <v>15</v>
      </c>
    </row>
    <row r="4" spans="1:14" ht="21.75" customHeight="1">
      <c r="A4" s="143"/>
      <c r="B4" s="143"/>
      <c r="C4" s="143"/>
      <c r="D4" s="143"/>
      <c r="E4" s="143"/>
      <c r="F4" s="143"/>
      <c r="G4" s="143" t="s">
        <v>6</v>
      </c>
      <c r="H4" s="143"/>
      <c r="I4" s="150" t="s">
        <v>7</v>
      </c>
      <c r="J4" s="150"/>
      <c r="K4" s="143"/>
      <c r="L4" s="143"/>
      <c r="M4" s="143"/>
    </row>
    <row r="5" spans="1:14">
      <c r="A5" s="143"/>
      <c r="B5" s="143"/>
      <c r="C5" s="143"/>
      <c r="D5" s="143"/>
      <c r="E5" s="82" t="s">
        <v>8</v>
      </c>
      <c r="F5" s="82" t="s">
        <v>9</v>
      </c>
      <c r="G5" s="82" t="s">
        <v>8</v>
      </c>
      <c r="H5" s="82" t="s">
        <v>9</v>
      </c>
      <c r="I5" s="45" t="s">
        <v>8</v>
      </c>
      <c r="J5" s="85" t="s">
        <v>9</v>
      </c>
      <c r="K5" s="82" t="s">
        <v>89</v>
      </c>
      <c r="L5" s="82" t="s">
        <v>127</v>
      </c>
      <c r="M5" s="143"/>
    </row>
    <row r="6" spans="1:14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45">
        <v>9</v>
      </c>
      <c r="J6" s="85">
        <v>10</v>
      </c>
      <c r="K6" s="82">
        <v>11</v>
      </c>
      <c r="L6" s="82">
        <v>12</v>
      </c>
      <c r="M6" s="82">
        <v>13</v>
      </c>
    </row>
    <row r="7" spans="1:14">
      <c r="A7" s="144">
        <v>1</v>
      </c>
      <c r="B7" s="144" t="s">
        <v>30</v>
      </c>
      <c r="C7" s="144" t="s">
        <v>83</v>
      </c>
      <c r="D7" s="83" t="s">
        <v>31</v>
      </c>
      <c r="E7" s="35">
        <f t="shared" ref="E7" si="0">E9+E10+E11+E12+E13+E14</f>
        <v>130571.74543000001</v>
      </c>
      <c r="F7" s="35">
        <f>F9+F10+F11+F12+F13+F14</f>
        <v>91672.631100000013</v>
      </c>
      <c r="G7" s="35">
        <f t="shared" ref="G7:L7" si="1">G9+G10+G11+G12+G13+G14</f>
        <v>23771.927030000003</v>
      </c>
      <c r="H7" s="35">
        <f t="shared" si="1"/>
        <v>23771.927030000003</v>
      </c>
      <c r="I7" s="35">
        <f t="shared" si="1"/>
        <v>57540.217230000002</v>
      </c>
      <c r="J7" s="35">
        <f t="shared" ref="J7" si="2">J9+J10+J11+J12+J13+J14</f>
        <v>56340.216830000005</v>
      </c>
      <c r="K7" s="35">
        <f t="shared" si="1"/>
        <v>2926.2075599999998</v>
      </c>
      <c r="L7" s="35">
        <f t="shared" si="1"/>
        <v>1000</v>
      </c>
      <c r="M7" s="23"/>
      <c r="N7" s="21">
        <f>J7/I7*100</f>
        <v>97.914501443045737</v>
      </c>
    </row>
    <row r="8" spans="1:14">
      <c r="A8" s="144"/>
      <c r="B8" s="144"/>
      <c r="C8" s="144"/>
      <c r="D8" s="83" t="s">
        <v>32</v>
      </c>
      <c r="E8" s="36"/>
      <c r="F8" s="36"/>
      <c r="G8" s="36"/>
      <c r="H8" s="36"/>
      <c r="I8" s="36"/>
      <c r="J8" s="36"/>
      <c r="K8" s="36"/>
      <c r="L8" s="36"/>
      <c r="M8" s="23"/>
    </row>
    <row r="9" spans="1:14">
      <c r="A9" s="144"/>
      <c r="B9" s="144"/>
      <c r="C9" s="144"/>
      <c r="D9" s="83" t="s">
        <v>33</v>
      </c>
      <c r="E9" s="35">
        <f t="shared" ref="E9:L11" si="3">E17+E33</f>
        <v>865.78862000000004</v>
      </c>
      <c r="F9" s="35">
        <f>F17+F33</f>
        <v>865.78862000000004</v>
      </c>
      <c r="G9" s="35">
        <f>G17+G33</f>
        <v>851.00733000000002</v>
      </c>
      <c r="H9" s="35">
        <f>H17+H33</f>
        <v>851.00733000000002</v>
      </c>
      <c r="I9" s="35">
        <f>I17+I33</f>
        <v>851.00733000000002</v>
      </c>
      <c r="J9" s="35">
        <f>J17+J33</f>
        <v>851.00725</v>
      </c>
      <c r="K9" s="35">
        <f t="shared" ref="K9:K10" si="4">K17+K33</f>
        <v>496.61419999999998</v>
      </c>
      <c r="L9" s="35"/>
      <c r="M9" s="23"/>
    </row>
    <row r="10" spans="1:14">
      <c r="A10" s="144"/>
      <c r="B10" s="144"/>
      <c r="C10" s="144"/>
      <c r="D10" s="83" t="s">
        <v>34</v>
      </c>
      <c r="E10" s="35">
        <f t="shared" si="3"/>
        <v>123056.81058</v>
      </c>
      <c r="F10" s="35">
        <f t="shared" si="3"/>
        <v>85643.705320000008</v>
      </c>
      <c r="G10" s="35">
        <f>G18+G34</f>
        <v>19468.109700000001</v>
      </c>
      <c r="H10" s="35">
        <f>H18+H34</f>
        <v>19468.109700000001</v>
      </c>
      <c r="I10" s="35">
        <f>I18+I34</f>
        <v>50509.639710000003</v>
      </c>
      <c r="J10" s="35">
        <f>J18+J34</f>
        <v>50509.639480000005</v>
      </c>
      <c r="K10" s="35">
        <f t="shared" si="4"/>
        <v>1429.5933600000001</v>
      </c>
      <c r="L10" s="35"/>
      <c r="M10" s="23"/>
    </row>
    <row r="11" spans="1:14">
      <c r="A11" s="144"/>
      <c r="B11" s="144"/>
      <c r="C11" s="144"/>
      <c r="D11" s="83" t="s">
        <v>35</v>
      </c>
      <c r="E11" s="37">
        <f t="shared" si="3"/>
        <v>1300</v>
      </c>
      <c r="F11" s="37">
        <f t="shared" si="3"/>
        <v>1300</v>
      </c>
      <c r="G11" s="23">
        <f t="shared" si="3"/>
        <v>1000</v>
      </c>
      <c r="H11" s="23">
        <f t="shared" si="3"/>
        <v>1000</v>
      </c>
      <c r="I11" s="35">
        <f>I19+I35</f>
        <v>1950</v>
      </c>
      <c r="J11" s="35">
        <f t="shared" ref="J11" si="5">J19+J35</f>
        <v>1949.99991</v>
      </c>
      <c r="K11" s="23">
        <f t="shared" si="3"/>
        <v>1000</v>
      </c>
      <c r="L11" s="23">
        <f t="shared" si="3"/>
        <v>1000</v>
      </c>
      <c r="M11" s="23"/>
    </row>
    <row r="12" spans="1:14">
      <c r="A12" s="144"/>
      <c r="B12" s="144"/>
      <c r="C12" s="144"/>
      <c r="D12" s="83" t="s">
        <v>36</v>
      </c>
      <c r="E12" s="35"/>
      <c r="F12" s="35"/>
      <c r="G12" s="35"/>
      <c r="H12" s="35"/>
      <c r="I12" s="35"/>
      <c r="J12" s="35"/>
      <c r="K12" s="35"/>
      <c r="L12" s="35"/>
      <c r="M12" s="23"/>
    </row>
    <row r="13" spans="1:14">
      <c r="A13" s="144"/>
      <c r="B13" s="144"/>
      <c r="C13" s="144"/>
      <c r="D13" s="83" t="s">
        <v>37</v>
      </c>
      <c r="E13" s="35">
        <f t="shared" ref="E13:I13" si="6">E21+E37</f>
        <v>5349.1462300000003</v>
      </c>
      <c r="F13" s="35">
        <f t="shared" si="6"/>
        <v>3863.1371600000002</v>
      </c>
      <c r="G13" s="35">
        <f t="shared" si="6"/>
        <v>2452.81</v>
      </c>
      <c r="H13" s="35">
        <f t="shared" si="6"/>
        <v>2452.81</v>
      </c>
      <c r="I13" s="35">
        <f t="shared" si="6"/>
        <v>4229.5701900000004</v>
      </c>
      <c r="J13" s="35">
        <f t="shared" ref="J13" si="7">J21+J37</f>
        <v>3029.5701899999999</v>
      </c>
      <c r="K13" s="35"/>
      <c r="L13" s="35"/>
      <c r="M13" s="23"/>
    </row>
    <row r="14" spans="1:14">
      <c r="A14" s="144"/>
      <c r="B14" s="144"/>
      <c r="C14" s="144"/>
      <c r="D14" s="83" t="s">
        <v>38</v>
      </c>
      <c r="E14" s="35"/>
      <c r="F14" s="35"/>
      <c r="G14" s="35"/>
      <c r="H14" s="35"/>
      <c r="I14" s="35"/>
      <c r="J14" s="35"/>
      <c r="K14" s="35"/>
      <c r="L14" s="35"/>
      <c r="M14" s="23"/>
    </row>
    <row r="15" spans="1:14" ht="16.5" customHeight="1">
      <c r="A15" s="144">
        <v>2</v>
      </c>
      <c r="B15" s="144" t="s">
        <v>25</v>
      </c>
      <c r="C15" s="144" t="s">
        <v>85</v>
      </c>
      <c r="D15" s="83" t="s">
        <v>31</v>
      </c>
      <c r="E15" s="38">
        <f t="shared" ref="E15:F15" si="8">E25+E26+E27+E20+E21+E22</f>
        <v>3710.5992000000001</v>
      </c>
      <c r="F15" s="38">
        <f t="shared" si="8"/>
        <v>3710.5992000000001</v>
      </c>
      <c r="G15" s="35">
        <f t="shared" ref="G15:L15" si="9">G17+G18+G19+G20+G21+G22</f>
        <v>4212.8063999999995</v>
      </c>
      <c r="H15" s="35">
        <f t="shared" si="9"/>
        <v>4212.8063999999995</v>
      </c>
      <c r="I15" s="35">
        <f t="shared" si="9"/>
        <v>4212.8063999999995</v>
      </c>
      <c r="J15" s="35">
        <f t="shared" si="9"/>
        <v>4212.8060000000005</v>
      </c>
      <c r="K15" s="35">
        <f t="shared" si="9"/>
        <v>2926.2075599999998</v>
      </c>
      <c r="L15" s="35">
        <f t="shared" si="9"/>
        <v>1000</v>
      </c>
      <c r="M15" s="23"/>
      <c r="N15" s="21">
        <f>J15/I15*100</f>
        <v>99.999990505141682</v>
      </c>
    </row>
    <row r="16" spans="1:14" ht="16.5" customHeight="1">
      <c r="A16" s="144"/>
      <c r="B16" s="144"/>
      <c r="C16" s="144"/>
      <c r="D16" s="83" t="s">
        <v>32</v>
      </c>
      <c r="E16" s="36"/>
      <c r="F16" s="36"/>
      <c r="G16" s="24"/>
      <c r="H16" s="24"/>
      <c r="I16" s="36"/>
      <c r="J16" s="36"/>
      <c r="K16" s="24"/>
      <c r="L16" s="24"/>
      <c r="M16" s="23"/>
    </row>
    <row r="17" spans="1:14" ht="16.5" customHeight="1">
      <c r="A17" s="144"/>
      <c r="B17" s="144"/>
      <c r="C17" s="144"/>
      <c r="D17" s="83" t="s">
        <v>33</v>
      </c>
      <c r="E17" s="36">
        <f t="shared" ref="E17:F19" si="10">E25</f>
        <v>865.78862000000004</v>
      </c>
      <c r="F17" s="36">
        <f t="shared" si="10"/>
        <v>865.78862000000004</v>
      </c>
      <c r="G17" s="24">
        <v>851.00733000000002</v>
      </c>
      <c r="H17" s="24">
        <v>851.00733000000002</v>
      </c>
      <c r="I17" s="36">
        <v>851.00733000000002</v>
      </c>
      <c r="J17" s="36">
        <f>J25</f>
        <v>851.00725</v>
      </c>
      <c r="K17" s="24">
        <v>496.61419999999998</v>
      </c>
      <c r="L17" s="24"/>
      <c r="M17" s="23"/>
    </row>
    <row r="18" spans="1:14" ht="16.5" customHeight="1">
      <c r="A18" s="144"/>
      <c r="B18" s="144"/>
      <c r="C18" s="144"/>
      <c r="D18" s="83" t="s">
        <v>34</v>
      </c>
      <c r="E18" s="36">
        <f t="shared" si="10"/>
        <v>1844.8105800000001</v>
      </c>
      <c r="F18" s="36">
        <f t="shared" si="10"/>
        <v>1844.8105800000001</v>
      </c>
      <c r="G18" s="24">
        <v>2361.79907</v>
      </c>
      <c r="H18" s="24">
        <v>2361.79907</v>
      </c>
      <c r="I18" s="36">
        <v>2361.79907</v>
      </c>
      <c r="J18" s="36">
        <f>J26</f>
        <v>2361.7988399999999</v>
      </c>
      <c r="K18" s="24">
        <v>1429.5933600000001</v>
      </c>
      <c r="L18" s="24"/>
      <c r="M18" s="23"/>
    </row>
    <row r="19" spans="1:14" ht="16.5" customHeight="1">
      <c r="A19" s="144"/>
      <c r="B19" s="144"/>
      <c r="C19" s="144"/>
      <c r="D19" s="83" t="s">
        <v>35</v>
      </c>
      <c r="E19" s="37">
        <f t="shared" si="10"/>
        <v>1000</v>
      </c>
      <c r="F19" s="37">
        <f t="shared" si="10"/>
        <v>1000</v>
      </c>
      <c r="G19" s="23">
        <v>1000</v>
      </c>
      <c r="H19" s="23">
        <v>1000</v>
      </c>
      <c r="I19" s="35">
        <v>1000</v>
      </c>
      <c r="J19" s="35">
        <f>J27</f>
        <v>999.99991</v>
      </c>
      <c r="K19" s="23">
        <v>1000</v>
      </c>
      <c r="L19" s="23">
        <v>1000</v>
      </c>
      <c r="M19" s="23"/>
    </row>
    <row r="20" spans="1:14" ht="16.5" customHeight="1">
      <c r="A20" s="144"/>
      <c r="B20" s="144"/>
      <c r="C20" s="144"/>
      <c r="D20" s="83" t="s">
        <v>36</v>
      </c>
      <c r="E20" s="36"/>
      <c r="F20" s="35"/>
      <c r="G20" s="23"/>
      <c r="H20" s="23"/>
      <c r="I20" s="36"/>
      <c r="J20" s="36"/>
      <c r="K20" s="24"/>
      <c r="L20" s="24"/>
      <c r="M20" s="23"/>
    </row>
    <row r="21" spans="1:14" ht="16.5" customHeight="1">
      <c r="A21" s="144"/>
      <c r="B21" s="144"/>
      <c r="C21" s="144"/>
      <c r="D21" s="83" t="s">
        <v>37</v>
      </c>
      <c r="E21" s="36"/>
      <c r="F21" s="35"/>
      <c r="G21" s="23"/>
      <c r="H21" s="23"/>
      <c r="I21" s="36"/>
      <c r="J21" s="36"/>
      <c r="K21" s="24"/>
      <c r="L21" s="24"/>
      <c r="M21" s="23"/>
    </row>
    <row r="22" spans="1:14" ht="16.5" customHeight="1">
      <c r="A22" s="144"/>
      <c r="B22" s="144"/>
      <c r="C22" s="144"/>
      <c r="D22" s="83" t="s">
        <v>38</v>
      </c>
      <c r="E22" s="36"/>
      <c r="F22" s="35"/>
      <c r="G22" s="23"/>
      <c r="H22" s="23"/>
      <c r="I22" s="36"/>
      <c r="J22" s="36"/>
      <c r="K22" s="24"/>
      <c r="L22" s="24"/>
      <c r="M22" s="23"/>
    </row>
    <row r="23" spans="1:14" ht="42" customHeight="1">
      <c r="A23" s="144"/>
      <c r="B23" s="144"/>
      <c r="C23" s="144"/>
      <c r="D23" s="25" t="s">
        <v>61</v>
      </c>
      <c r="E23" s="38">
        <f t="shared" ref="E23:F23" si="11">E25+E26+E27</f>
        <v>3710.5992000000001</v>
      </c>
      <c r="F23" s="38">
        <f t="shared" si="11"/>
        <v>3710.5992000000001</v>
      </c>
      <c r="G23" s="35">
        <f t="shared" ref="G23:L23" si="12">G25+G26+G27+G28+G29+G30</f>
        <v>4212.8063999999995</v>
      </c>
      <c r="H23" s="35">
        <f t="shared" si="12"/>
        <v>4212.8063999999995</v>
      </c>
      <c r="I23" s="35">
        <f t="shared" si="12"/>
        <v>4212.8063999999995</v>
      </c>
      <c r="J23" s="35">
        <f t="shared" si="12"/>
        <v>4212.8060000000005</v>
      </c>
      <c r="K23" s="35">
        <f t="shared" si="12"/>
        <v>2926.2075599999998</v>
      </c>
      <c r="L23" s="35">
        <f t="shared" si="12"/>
        <v>1000</v>
      </c>
      <c r="M23" s="23"/>
    </row>
    <row r="24" spans="1:14" ht="16.5" customHeight="1">
      <c r="A24" s="144"/>
      <c r="B24" s="144"/>
      <c r="C24" s="144"/>
      <c r="D24" s="83" t="s">
        <v>32</v>
      </c>
      <c r="E24" s="35"/>
      <c r="F24" s="35"/>
      <c r="G24" s="24"/>
      <c r="H24" s="24"/>
      <c r="I24" s="36"/>
      <c r="J24" s="36"/>
      <c r="K24" s="24"/>
      <c r="L24" s="24"/>
      <c r="M24" s="23"/>
    </row>
    <row r="25" spans="1:14" ht="16.5" customHeight="1">
      <c r="A25" s="144"/>
      <c r="B25" s="144"/>
      <c r="C25" s="144"/>
      <c r="D25" s="83" t="s">
        <v>33</v>
      </c>
      <c r="E25" s="36">
        <v>865.78862000000004</v>
      </c>
      <c r="F25" s="36">
        <v>865.78862000000004</v>
      </c>
      <c r="G25" s="24">
        <v>851.00733000000002</v>
      </c>
      <c r="H25" s="24">
        <v>851.00733000000002</v>
      </c>
      <c r="I25" s="36">
        <v>851.00733000000002</v>
      </c>
      <c r="J25" s="36">
        <v>851.00725</v>
      </c>
      <c r="K25" s="24">
        <v>496.61419999999998</v>
      </c>
      <c r="L25" s="24"/>
      <c r="M25" s="23"/>
    </row>
    <row r="26" spans="1:14" ht="16.5" customHeight="1">
      <c r="A26" s="144"/>
      <c r="B26" s="144"/>
      <c r="C26" s="144"/>
      <c r="D26" s="83" t="s">
        <v>34</v>
      </c>
      <c r="E26" s="36">
        <v>1844.8105800000001</v>
      </c>
      <c r="F26" s="36">
        <v>1844.8105800000001</v>
      </c>
      <c r="G26" s="24">
        <v>2361.79907</v>
      </c>
      <c r="H26" s="24">
        <v>2361.79907</v>
      </c>
      <c r="I26" s="36">
        <v>2361.79907</v>
      </c>
      <c r="J26" s="36">
        <v>2361.7988399999999</v>
      </c>
      <c r="K26" s="24">
        <v>1429.5933600000001</v>
      </c>
      <c r="L26" s="24"/>
      <c r="M26" s="23"/>
    </row>
    <row r="27" spans="1:14" ht="16.5" customHeight="1">
      <c r="A27" s="144"/>
      <c r="B27" s="144"/>
      <c r="C27" s="144"/>
      <c r="D27" s="83" t="s">
        <v>35</v>
      </c>
      <c r="E27" s="37">
        <v>1000</v>
      </c>
      <c r="F27" s="37">
        <v>1000</v>
      </c>
      <c r="G27" s="23">
        <v>1000</v>
      </c>
      <c r="H27" s="23">
        <v>1000</v>
      </c>
      <c r="I27" s="35">
        <v>1000</v>
      </c>
      <c r="J27" s="35">
        <v>999.99991</v>
      </c>
      <c r="K27" s="23">
        <v>1000</v>
      </c>
      <c r="L27" s="23">
        <v>1000</v>
      </c>
      <c r="M27" s="23"/>
    </row>
    <row r="28" spans="1:14" ht="16.5" customHeight="1">
      <c r="A28" s="144"/>
      <c r="B28" s="144"/>
      <c r="C28" s="144"/>
      <c r="D28" s="83" t="s">
        <v>36</v>
      </c>
      <c r="E28" s="36"/>
      <c r="F28" s="35"/>
      <c r="G28" s="23"/>
      <c r="H28" s="23"/>
      <c r="I28" s="36"/>
      <c r="J28" s="35"/>
      <c r="K28" s="23"/>
      <c r="L28" s="23"/>
      <c r="M28" s="23"/>
    </row>
    <row r="29" spans="1:14" ht="16.5" customHeight="1">
      <c r="A29" s="144"/>
      <c r="B29" s="144"/>
      <c r="C29" s="144"/>
      <c r="D29" s="83" t="s">
        <v>37</v>
      </c>
      <c r="E29" s="36"/>
      <c r="F29" s="35"/>
      <c r="G29" s="23"/>
      <c r="H29" s="23"/>
      <c r="I29" s="36"/>
      <c r="J29" s="35"/>
      <c r="K29" s="23"/>
      <c r="L29" s="23"/>
      <c r="M29" s="23"/>
    </row>
    <row r="30" spans="1:14" ht="16.5" customHeight="1">
      <c r="A30" s="144"/>
      <c r="B30" s="144"/>
      <c r="C30" s="144"/>
      <c r="D30" s="83" t="s">
        <v>38</v>
      </c>
      <c r="E30" s="36"/>
      <c r="F30" s="35"/>
      <c r="G30" s="23"/>
      <c r="H30" s="23"/>
      <c r="I30" s="36"/>
      <c r="J30" s="35"/>
      <c r="K30" s="23"/>
      <c r="L30" s="23"/>
      <c r="M30" s="23"/>
    </row>
    <row r="31" spans="1:14" ht="15" customHeight="1">
      <c r="A31" s="147">
        <v>3</v>
      </c>
      <c r="B31" s="147" t="s">
        <v>54</v>
      </c>
      <c r="C31" s="147" t="s">
        <v>84</v>
      </c>
      <c r="D31" s="83" t="s">
        <v>31</v>
      </c>
      <c r="E31" s="35">
        <f t="shared" ref="E31:F31" si="13">E33+E34+E35+E36+E37+E38</f>
        <v>126861.14623</v>
      </c>
      <c r="F31" s="35">
        <f t="shared" si="13"/>
        <v>87962.031900000002</v>
      </c>
      <c r="G31" s="23">
        <f>G34+G35+G36+G37+G38</f>
        <v>19559.120630000001</v>
      </c>
      <c r="H31" s="23">
        <f>H34+H35+H36+H37+H38</f>
        <v>19559.120630000001</v>
      </c>
      <c r="I31" s="23">
        <f>I34+I35+I36+I37+I38</f>
        <v>53327.410830000001</v>
      </c>
      <c r="J31" s="23">
        <f>J34+J35+J36+J37+J38</f>
        <v>52127.410830000001</v>
      </c>
      <c r="K31" s="27"/>
      <c r="L31" s="48"/>
      <c r="M31" s="23"/>
      <c r="N31" s="21">
        <f>J31/I31*100</f>
        <v>97.749750116641849</v>
      </c>
    </row>
    <row r="32" spans="1:14">
      <c r="A32" s="147"/>
      <c r="B32" s="147"/>
      <c r="C32" s="147"/>
      <c r="D32" s="83" t="s">
        <v>32</v>
      </c>
      <c r="E32" s="35"/>
      <c r="F32" s="35"/>
      <c r="G32" s="23"/>
      <c r="H32" s="23"/>
      <c r="I32" s="35"/>
      <c r="J32" s="35"/>
      <c r="K32" s="23"/>
      <c r="L32" s="48"/>
      <c r="M32" s="23"/>
    </row>
    <row r="33" spans="1:13">
      <c r="A33" s="147"/>
      <c r="B33" s="147"/>
      <c r="C33" s="147"/>
      <c r="D33" s="83" t="s">
        <v>33</v>
      </c>
      <c r="E33" s="35"/>
      <c r="F33" s="35"/>
      <c r="G33" s="23"/>
      <c r="H33" s="23"/>
      <c r="I33" s="35"/>
      <c r="J33" s="35"/>
      <c r="K33" s="23"/>
      <c r="L33" s="23"/>
      <c r="M33" s="23"/>
    </row>
    <row r="34" spans="1:13">
      <c r="A34" s="147"/>
      <c r="B34" s="147"/>
      <c r="C34" s="147"/>
      <c r="D34" s="83" t="s">
        <v>34</v>
      </c>
      <c r="E34" s="37">
        <f t="shared" ref="E34:F37" si="14">E42+E50+E66+E90+E98</f>
        <v>121212</v>
      </c>
      <c r="F34" s="37">
        <f t="shared" si="14"/>
        <v>83798.894740000003</v>
      </c>
      <c r="G34" s="23">
        <f>G42+G50+G58+G66+G74+G90+G106</f>
        <v>17106.31063</v>
      </c>
      <c r="H34" s="23">
        <f>H42+H50+H58+H66+H74+H90+H106</f>
        <v>17106.31063</v>
      </c>
      <c r="I34" s="35">
        <f>I42+I50+I58+I66+I74+I82+I90+I106+I114+I122</f>
        <v>48147.840640000002</v>
      </c>
      <c r="J34" s="35">
        <f>J42+J50+J58+J66+J74+J82+J90+J106+J114+J122</f>
        <v>48147.840640000002</v>
      </c>
      <c r="K34" s="23"/>
      <c r="L34" s="23"/>
      <c r="M34" s="23"/>
    </row>
    <row r="35" spans="1:13">
      <c r="A35" s="147"/>
      <c r="B35" s="147"/>
      <c r="C35" s="147"/>
      <c r="D35" s="83" t="s">
        <v>35</v>
      </c>
      <c r="E35" s="37">
        <f t="shared" si="14"/>
        <v>300</v>
      </c>
      <c r="F35" s="37">
        <f t="shared" si="14"/>
        <v>300</v>
      </c>
      <c r="G35" s="23"/>
      <c r="H35" s="23"/>
      <c r="I35" s="35">
        <f t="shared" ref="I35:J37" si="15">I43+I51+I59+I67+I75+I83+I91+I107+I115+I123</f>
        <v>950</v>
      </c>
      <c r="J35" s="35">
        <f t="shared" si="15"/>
        <v>950</v>
      </c>
      <c r="K35" s="23"/>
      <c r="L35" s="23"/>
      <c r="M35" s="23"/>
    </row>
    <row r="36" spans="1:13">
      <c r="A36" s="147"/>
      <c r="B36" s="147"/>
      <c r="C36" s="147"/>
      <c r="D36" s="83" t="s">
        <v>36</v>
      </c>
      <c r="E36" s="37">
        <f t="shared" si="14"/>
        <v>0</v>
      </c>
      <c r="F36" s="37">
        <f t="shared" si="14"/>
        <v>0</v>
      </c>
      <c r="G36" s="23"/>
      <c r="H36" s="23"/>
      <c r="I36" s="35"/>
      <c r="J36" s="35"/>
      <c r="K36" s="23"/>
      <c r="L36" s="23"/>
      <c r="M36" s="23"/>
    </row>
    <row r="37" spans="1:13">
      <c r="A37" s="147"/>
      <c r="B37" s="147"/>
      <c r="C37" s="147"/>
      <c r="D37" s="83" t="s">
        <v>37</v>
      </c>
      <c r="E37" s="37">
        <f t="shared" si="14"/>
        <v>5349.1462300000003</v>
      </c>
      <c r="F37" s="37">
        <f t="shared" si="14"/>
        <v>3863.1371600000002</v>
      </c>
      <c r="G37" s="23">
        <f>G45+G53+G61+G69+G77+G93+G109</f>
        <v>2452.81</v>
      </c>
      <c r="H37" s="23">
        <f>H45+H53+H61+H69+H77+H93+H109</f>
        <v>2452.81</v>
      </c>
      <c r="I37" s="35">
        <f t="shared" si="15"/>
        <v>4229.5701900000004</v>
      </c>
      <c r="J37" s="35">
        <f t="shared" si="15"/>
        <v>3029.5701899999999</v>
      </c>
      <c r="K37" s="23"/>
      <c r="L37" s="23"/>
      <c r="M37" s="23"/>
    </row>
    <row r="38" spans="1:13">
      <c r="A38" s="147"/>
      <c r="B38" s="147"/>
      <c r="C38" s="147"/>
      <c r="D38" s="83" t="s">
        <v>38</v>
      </c>
      <c r="E38" s="23"/>
      <c r="F38" s="23"/>
      <c r="G38" s="23"/>
      <c r="H38" s="23"/>
      <c r="I38" s="35"/>
      <c r="J38" s="35"/>
      <c r="K38" s="23"/>
      <c r="L38" s="23"/>
      <c r="M38" s="23"/>
    </row>
    <row r="39" spans="1:13" ht="39" customHeight="1">
      <c r="A39" s="148"/>
      <c r="B39" s="148"/>
      <c r="C39" s="147"/>
      <c r="D39" s="26" t="s">
        <v>62</v>
      </c>
      <c r="E39" s="37">
        <f t="shared" ref="E39:J39" si="16">E41+E42+E43+E44+E45+E46</f>
        <v>121474.8</v>
      </c>
      <c r="F39" s="23">
        <f t="shared" si="16"/>
        <v>84061.694740000006</v>
      </c>
      <c r="G39" s="23">
        <f t="shared" si="16"/>
        <v>19559.120630000001</v>
      </c>
      <c r="H39" s="23">
        <f t="shared" si="16"/>
        <v>19559.120630000001</v>
      </c>
      <c r="I39" s="35">
        <f t="shared" si="16"/>
        <v>50600.65064</v>
      </c>
      <c r="J39" s="35">
        <f t="shared" si="16"/>
        <v>50600.65064</v>
      </c>
      <c r="K39" s="23"/>
      <c r="L39" s="23"/>
      <c r="M39" s="23"/>
    </row>
    <row r="40" spans="1:13" ht="15.75" customHeight="1">
      <c r="A40" s="148"/>
      <c r="B40" s="148"/>
      <c r="C40" s="147"/>
      <c r="D40" s="83" t="s">
        <v>32</v>
      </c>
      <c r="E40" s="37"/>
      <c r="F40" s="23"/>
      <c r="G40" s="23"/>
      <c r="H40" s="23"/>
      <c r="I40" s="35"/>
      <c r="J40" s="35"/>
      <c r="K40" s="23"/>
      <c r="L40" s="23"/>
      <c r="M40" s="23"/>
    </row>
    <row r="41" spans="1:13">
      <c r="A41" s="148"/>
      <c r="B41" s="148"/>
      <c r="C41" s="147"/>
      <c r="D41" s="83" t="s">
        <v>33</v>
      </c>
      <c r="E41" s="23"/>
      <c r="F41" s="23"/>
      <c r="G41" s="23"/>
      <c r="H41" s="23"/>
      <c r="I41" s="35"/>
      <c r="J41" s="35"/>
      <c r="K41" s="28"/>
      <c r="L41" s="28"/>
      <c r="M41" s="28"/>
    </row>
    <row r="42" spans="1:13">
      <c r="A42" s="148"/>
      <c r="B42" s="148"/>
      <c r="C42" s="147"/>
      <c r="D42" s="83" t="s">
        <v>34</v>
      </c>
      <c r="E42" s="37">
        <v>118512</v>
      </c>
      <c r="F42" s="23">
        <v>81098.894740000003</v>
      </c>
      <c r="G42" s="23">
        <v>17106.31063</v>
      </c>
      <c r="H42" s="23">
        <v>17106.31063</v>
      </c>
      <c r="I42" s="35">
        <v>48147.840640000002</v>
      </c>
      <c r="J42" s="35">
        <v>48147.840640000002</v>
      </c>
      <c r="K42" s="78"/>
      <c r="L42" s="23"/>
      <c r="M42" s="27"/>
    </row>
    <row r="43" spans="1:13">
      <c r="A43" s="148"/>
      <c r="B43" s="148"/>
      <c r="C43" s="147"/>
      <c r="D43" s="83" t="s">
        <v>35</v>
      </c>
      <c r="E43" s="23"/>
      <c r="F43" s="23"/>
      <c r="G43" s="23"/>
      <c r="H43" s="23"/>
      <c r="I43" s="35"/>
      <c r="J43" s="35"/>
      <c r="K43" s="27"/>
      <c r="L43" s="27"/>
      <c r="M43" s="27"/>
    </row>
    <row r="44" spans="1:13">
      <c r="A44" s="148"/>
      <c r="B44" s="148"/>
      <c r="C44" s="147"/>
      <c r="D44" s="83" t="s">
        <v>36</v>
      </c>
      <c r="E44" s="23"/>
      <c r="F44" s="23"/>
      <c r="G44" s="23"/>
      <c r="H44" s="23"/>
      <c r="I44" s="35"/>
      <c r="J44" s="35"/>
      <c r="K44" s="27"/>
      <c r="L44" s="27"/>
      <c r="M44" s="27"/>
    </row>
    <row r="45" spans="1:13">
      <c r="A45" s="148"/>
      <c r="B45" s="148"/>
      <c r="C45" s="147"/>
      <c r="D45" s="83" t="s">
        <v>37</v>
      </c>
      <c r="E45" s="37">
        <v>2962.8</v>
      </c>
      <c r="F45" s="37">
        <v>2962.8</v>
      </c>
      <c r="G45" s="35">
        <v>2452.81</v>
      </c>
      <c r="H45" s="35">
        <v>2452.81</v>
      </c>
      <c r="I45" s="35">
        <v>2452.81</v>
      </c>
      <c r="J45" s="35">
        <v>2452.81</v>
      </c>
      <c r="K45" s="78"/>
      <c r="L45" s="27"/>
      <c r="M45" s="27"/>
    </row>
    <row r="46" spans="1:13">
      <c r="A46" s="148"/>
      <c r="B46" s="148"/>
      <c r="C46" s="147"/>
      <c r="D46" s="83" t="s">
        <v>38</v>
      </c>
      <c r="E46" s="23"/>
      <c r="F46" s="23"/>
      <c r="G46" s="27"/>
      <c r="H46" s="27"/>
      <c r="I46" s="35"/>
      <c r="J46" s="35"/>
      <c r="K46" s="27"/>
      <c r="L46" s="27"/>
      <c r="M46" s="27"/>
    </row>
    <row r="47" spans="1:13" ht="78" customHeight="1">
      <c r="A47" s="148"/>
      <c r="B47" s="148"/>
      <c r="C47" s="147"/>
      <c r="D47" s="25" t="s">
        <v>64</v>
      </c>
      <c r="E47" s="37">
        <f t="shared" ref="E47:F47" si="17">E49+E50+E51+E52+E53+E54</f>
        <v>3000</v>
      </c>
      <c r="F47" s="37">
        <f t="shared" si="17"/>
        <v>3000</v>
      </c>
      <c r="G47" s="28"/>
      <c r="H47" s="28"/>
      <c r="I47" s="35"/>
      <c r="J47" s="35"/>
      <c r="K47" s="27"/>
      <c r="L47" s="27"/>
      <c r="M47" s="27"/>
    </row>
    <row r="48" spans="1:13">
      <c r="A48" s="148"/>
      <c r="B48" s="148"/>
      <c r="C48" s="147"/>
      <c r="D48" s="83" t="s">
        <v>32</v>
      </c>
      <c r="E48" s="23"/>
      <c r="F48" s="23"/>
      <c r="G48" s="27"/>
      <c r="H48" s="27"/>
      <c r="I48" s="35"/>
      <c r="J48" s="35"/>
      <c r="K48" s="27"/>
      <c r="L48" s="27"/>
      <c r="M48" s="27"/>
    </row>
    <row r="49" spans="1:13">
      <c r="A49" s="148"/>
      <c r="B49" s="148"/>
      <c r="C49" s="147"/>
      <c r="D49" s="83" t="s">
        <v>33</v>
      </c>
      <c r="E49" s="23"/>
      <c r="F49" s="23"/>
      <c r="G49" s="27"/>
      <c r="H49" s="27"/>
      <c r="I49" s="35"/>
      <c r="J49" s="35"/>
      <c r="K49" s="27"/>
      <c r="L49" s="27"/>
      <c r="M49" s="27"/>
    </row>
    <row r="50" spans="1:13">
      <c r="A50" s="148"/>
      <c r="B50" s="148"/>
      <c r="C50" s="147"/>
      <c r="D50" s="83" t="s">
        <v>34</v>
      </c>
      <c r="E50" s="37">
        <v>2700</v>
      </c>
      <c r="F50" s="37">
        <v>2700</v>
      </c>
      <c r="G50" s="28"/>
      <c r="H50" s="28"/>
      <c r="I50" s="35"/>
      <c r="J50" s="35"/>
      <c r="K50" s="27"/>
      <c r="L50" s="27"/>
      <c r="M50" s="27"/>
    </row>
    <row r="51" spans="1:13">
      <c r="A51" s="148"/>
      <c r="B51" s="148"/>
      <c r="C51" s="147"/>
      <c r="D51" s="83" t="s">
        <v>35</v>
      </c>
      <c r="E51" s="37">
        <v>300</v>
      </c>
      <c r="F51" s="37">
        <v>300</v>
      </c>
      <c r="G51" s="28"/>
      <c r="H51" s="28"/>
      <c r="I51" s="35"/>
      <c r="J51" s="35"/>
      <c r="K51" s="27"/>
      <c r="L51" s="27"/>
      <c r="M51" s="27"/>
    </row>
    <row r="52" spans="1:13">
      <c r="A52" s="148"/>
      <c r="B52" s="148"/>
      <c r="C52" s="147"/>
      <c r="D52" s="83" t="s">
        <v>36</v>
      </c>
      <c r="E52" s="23"/>
      <c r="F52" s="23"/>
      <c r="G52" s="27"/>
      <c r="H52" s="27"/>
      <c r="I52" s="35"/>
      <c r="J52" s="35"/>
      <c r="K52" s="27"/>
      <c r="L52" s="27"/>
      <c r="M52" s="27"/>
    </row>
    <row r="53" spans="1:13">
      <c r="A53" s="148"/>
      <c r="B53" s="148"/>
      <c r="C53" s="147"/>
      <c r="D53" s="83" t="s">
        <v>37</v>
      </c>
      <c r="E53" s="23"/>
      <c r="F53" s="23"/>
      <c r="G53" s="27"/>
      <c r="H53" s="27"/>
      <c r="I53" s="35"/>
      <c r="J53" s="35"/>
      <c r="K53" s="27"/>
      <c r="L53" s="27"/>
      <c r="M53" s="27"/>
    </row>
    <row r="54" spans="1:13">
      <c r="A54" s="148"/>
      <c r="B54" s="148"/>
      <c r="C54" s="147"/>
      <c r="D54" s="83" t="s">
        <v>38</v>
      </c>
      <c r="E54" s="23"/>
      <c r="F54" s="23"/>
      <c r="G54" s="27"/>
      <c r="H54" s="27"/>
      <c r="I54" s="35"/>
      <c r="J54" s="35"/>
      <c r="K54" s="27"/>
      <c r="L54" s="27"/>
      <c r="M54" s="27"/>
    </row>
    <row r="55" spans="1:13" ht="225">
      <c r="A55" s="148"/>
      <c r="B55" s="148"/>
      <c r="C55" s="147"/>
      <c r="D55" s="79" t="s">
        <v>128</v>
      </c>
      <c r="E55" s="23"/>
      <c r="F55" s="23"/>
      <c r="G55" s="27"/>
      <c r="H55" s="27"/>
      <c r="I55" s="40">
        <f>I57+I58+I59+I60+I61+I62</f>
        <v>433.04975999999999</v>
      </c>
      <c r="J55" s="40">
        <f>J57+J58+J59+J60+J61+J62</f>
        <v>433.04975999999999</v>
      </c>
      <c r="K55" s="27"/>
      <c r="L55" s="27"/>
      <c r="M55" s="27"/>
    </row>
    <row r="56" spans="1:13">
      <c r="A56" s="148"/>
      <c r="B56" s="148"/>
      <c r="C56" s="147"/>
      <c r="D56" s="83" t="s">
        <v>32</v>
      </c>
      <c r="E56" s="23"/>
      <c r="F56" s="23"/>
      <c r="G56" s="27"/>
      <c r="H56" s="27"/>
      <c r="I56" s="35"/>
      <c r="J56" s="35"/>
      <c r="K56" s="27"/>
      <c r="L56" s="27"/>
      <c r="M56" s="27"/>
    </row>
    <row r="57" spans="1:13">
      <c r="A57" s="148"/>
      <c r="B57" s="148"/>
      <c r="C57" s="147"/>
      <c r="D57" s="83" t="s">
        <v>33</v>
      </c>
      <c r="E57" s="23"/>
      <c r="F57" s="23"/>
      <c r="G57" s="27"/>
      <c r="H57" s="27"/>
      <c r="I57" s="35"/>
      <c r="J57" s="35"/>
      <c r="K57" s="27"/>
      <c r="L57" s="27"/>
      <c r="M57" s="27"/>
    </row>
    <row r="58" spans="1:13">
      <c r="A58" s="148"/>
      <c r="B58" s="148"/>
      <c r="C58" s="147"/>
      <c r="D58" s="83" t="s">
        <v>34</v>
      </c>
      <c r="E58" s="23"/>
      <c r="F58" s="23"/>
      <c r="G58" s="27"/>
      <c r="H58" s="27"/>
      <c r="I58" s="35"/>
      <c r="J58" s="35"/>
      <c r="K58" s="27"/>
      <c r="L58" s="27"/>
      <c r="M58" s="27"/>
    </row>
    <row r="59" spans="1:13">
      <c r="A59" s="148"/>
      <c r="B59" s="148"/>
      <c r="C59" s="147"/>
      <c r="D59" s="83" t="s">
        <v>35</v>
      </c>
      <c r="E59" s="23"/>
      <c r="F59" s="23"/>
      <c r="G59" s="27"/>
      <c r="H59" s="27"/>
      <c r="I59" s="35"/>
      <c r="J59" s="35"/>
      <c r="K59" s="27"/>
      <c r="L59" s="27"/>
      <c r="M59" s="27"/>
    </row>
    <row r="60" spans="1:13">
      <c r="A60" s="148"/>
      <c r="B60" s="148"/>
      <c r="C60" s="147"/>
      <c r="D60" s="83" t="s">
        <v>36</v>
      </c>
      <c r="E60" s="23"/>
      <c r="F60" s="23"/>
      <c r="G60" s="27"/>
      <c r="H60" s="27"/>
      <c r="I60" s="35"/>
      <c r="J60" s="35"/>
      <c r="K60" s="27"/>
      <c r="L60" s="27"/>
      <c r="M60" s="27"/>
    </row>
    <row r="61" spans="1:13">
      <c r="A61" s="148"/>
      <c r="B61" s="148"/>
      <c r="C61" s="147"/>
      <c r="D61" s="83" t="s">
        <v>37</v>
      </c>
      <c r="E61" s="23"/>
      <c r="F61" s="23"/>
      <c r="G61" s="27"/>
      <c r="H61" s="27"/>
      <c r="I61" s="35">
        <v>433.04975999999999</v>
      </c>
      <c r="J61" s="35">
        <v>433.04975999999999</v>
      </c>
      <c r="K61" s="27"/>
      <c r="L61" s="27"/>
      <c r="M61" s="27"/>
    </row>
    <row r="62" spans="1:13">
      <c r="A62" s="148"/>
      <c r="B62" s="148"/>
      <c r="C62" s="147"/>
      <c r="D62" s="83" t="s">
        <v>38</v>
      </c>
      <c r="E62" s="23"/>
      <c r="F62" s="23"/>
      <c r="G62" s="27"/>
      <c r="H62" s="27"/>
      <c r="I62" s="35"/>
      <c r="J62" s="35"/>
      <c r="K62" s="27"/>
      <c r="L62" s="27"/>
      <c r="M62" s="27"/>
    </row>
    <row r="63" spans="1:13" ht="280.5">
      <c r="A63" s="148"/>
      <c r="B63" s="148"/>
      <c r="C63" s="147"/>
      <c r="D63" s="25" t="s">
        <v>90</v>
      </c>
      <c r="E63" s="23">
        <f t="shared" ref="E63:F63" si="18">E65+E66+E67+E68+E69+E70</f>
        <v>554.69366000000002</v>
      </c>
      <c r="F63" s="23">
        <f t="shared" si="18"/>
        <v>34.389569999999999</v>
      </c>
      <c r="G63" s="27"/>
      <c r="H63" s="27"/>
      <c r="I63" s="35"/>
      <c r="J63" s="35"/>
      <c r="K63" s="27"/>
      <c r="L63" s="27"/>
      <c r="M63" s="27"/>
    </row>
    <row r="64" spans="1:13">
      <c r="A64" s="148"/>
      <c r="B64" s="148"/>
      <c r="C64" s="147"/>
      <c r="D64" s="83" t="s">
        <v>32</v>
      </c>
      <c r="E64" s="39"/>
      <c r="F64" s="40"/>
      <c r="G64" s="27"/>
      <c r="H64" s="27"/>
      <c r="I64" s="39"/>
      <c r="J64" s="40"/>
      <c r="K64" s="27"/>
      <c r="L64" s="27"/>
      <c r="M64" s="27"/>
    </row>
    <row r="65" spans="1:13">
      <c r="A65" s="148"/>
      <c r="B65" s="148"/>
      <c r="C65" s="147"/>
      <c r="D65" s="83" t="s">
        <v>33</v>
      </c>
      <c r="E65" s="39"/>
      <c r="F65" s="40"/>
      <c r="G65" s="27"/>
      <c r="H65" s="27"/>
      <c r="I65" s="39"/>
      <c r="J65" s="40"/>
      <c r="K65" s="27"/>
      <c r="L65" s="27"/>
      <c r="M65" s="27"/>
    </row>
    <row r="66" spans="1:13">
      <c r="A66" s="148"/>
      <c r="B66" s="148"/>
      <c r="C66" s="147"/>
      <c r="D66" s="83" t="s">
        <v>34</v>
      </c>
      <c r="E66" s="39"/>
      <c r="F66" s="40"/>
      <c r="G66" s="27"/>
      <c r="H66" s="27"/>
      <c r="I66" s="39"/>
      <c r="J66" s="40"/>
      <c r="K66" s="27"/>
      <c r="L66" s="27"/>
      <c r="M66" s="27"/>
    </row>
    <row r="67" spans="1:13">
      <c r="A67" s="148"/>
      <c r="B67" s="148"/>
      <c r="C67" s="147"/>
      <c r="D67" s="83" t="s">
        <v>35</v>
      </c>
      <c r="E67" s="39"/>
      <c r="F67" s="40"/>
      <c r="G67" s="27"/>
      <c r="H67" s="27"/>
      <c r="I67" s="39"/>
      <c r="J67" s="40"/>
      <c r="K67" s="27"/>
      <c r="L67" s="27"/>
      <c r="M67" s="27"/>
    </row>
    <row r="68" spans="1:13">
      <c r="A68" s="148"/>
      <c r="B68" s="148"/>
      <c r="C68" s="147"/>
      <c r="D68" s="83" t="s">
        <v>36</v>
      </c>
      <c r="E68" s="39"/>
      <c r="F68" s="40"/>
      <c r="G68" s="27"/>
      <c r="H68" s="27"/>
      <c r="I68" s="39"/>
      <c r="J68" s="40"/>
      <c r="K68" s="27"/>
      <c r="L68" s="27"/>
      <c r="M68" s="27"/>
    </row>
    <row r="69" spans="1:13">
      <c r="A69" s="148"/>
      <c r="B69" s="148"/>
      <c r="C69" s="147"/>
      <c r="D69" s="83" t="s">
        <v>37</v>
      </c>
      <c r="E69" s="80">
        <v>554.69366000000002</v>
      </c>
      <c r="F69" s="40">
        <v>34.389569999999999</v>
      </c>
      <c r="G69" s="27"/>
      <c r="H69" s="27"/>
      <c r="I69" s="81"/>
      <c r="J69" s="40"/>
      <c r="K69" s="27"/>
      <c r="L69" s="27"/>
      <c r="M69" s="27"/>
    </row>
    <row r="70" spans="1:13" ht="10.5" customHeight="1">
      <c r="A70" s="148"/>
      <c r="B70" s="148"/>
      <c r="C70" s="147"/>
      <c r="D70" s="83" t="s">
        <v>38</v>
      </c>
      <c r="E70" s="39"/>
      <c r="F70" s="40"/>
      <c r="G70" s="27"/>
      <c r="H70" s="27"/>
      <c r="I70" s="39"/>
      <c r="J70" s="40"/>
      <c r="K70" s="27"/>
      <c r="L70" s="27"/>
      <c r="M70" s="27"/>
    </row>
    <row r="71" spans="1:13" ht="255">
      <c r="A71" s="148"/>
      <c r="B71" s="148"/>
      <c r="C71" s="147"/>
      <c r="D71" s="83" t="s">
        <v>129</v>
      </c>
      <c r="E71" s="39"/>
      <c r="F71" s="40"/>
      <c r="G71" s="27"/>
      <c r="H71" s="27"/>
      <c r="I71" s="40">
        <f>I73+I74+I75+I76+I77+I78</f>
        <v>93.710430000000002</v>
      </c>
      <c r="J71" s="40">
        <f>J73+J74+J75+J76+J77+J78</f>
        <v>93.710430000000002</v>
      </c>
      <c r="K71" s="27"/>
      <c r="L71" s="27"/>
      <c r="M71" s="27"/>
    </row>
    <row r="72" spans="1:13">
      <c r="A72" s="148"/>
      <c r="B72" s="148"/>
      <c r="C72" s="147"/>
      <c r="D72" s="83" t="s">
        <v>32</v>
      </c>
      <c r="E72" s="39"/>
      <c r="F72" s="40"/>
      <c r="G72" s="27"/>
      <c r="H72" s="27"/>
      <c r="I72" s="35"/>
      <c r="J72" s="40"/>
      <c r="K72" s="27"/>
      <c r="L72" s="27"/>
      <c r="M72" s="27"/>
    </row>
    <row r="73" spans="1:13">
      <c r="A73" s="148"/>
      <c r="B73" s="148"/>
      <c r="C73" s="147"/>
      <c r="D73" s="83" t="s">
        <v>33</v>
      </c>
      <c r="E73" s="39"/>
      <c r="F73" s="40"/>
      <c r="G73" s="27"/>
      <c r="H73" s="27"/>
      <c r="I73" s="35"/>
      <c r="J73" s="40"/>
      <c r="K73" s="27"/>
      <c r="L73" s="27"/>
      <c r="M73" s="27"/>
    </row>
    <row r="74" spans="1:13">
      <c r="A74" s="148"/>
      <c r="B74" s="148"/>
      <c r="C74" s="147"/>
      <c r="D74" s="83" t="s">
        <v>34</v>
      </c>
      <c r="E74" s="39"/>
      <c r="F74" s="40"/>
      <c r="G74" s="27"/>
      <c r="H74" s="27"/>
      <c r="I74" s="35"/>
      <c r="J74" s="40"/>
      <c r="K74" s="27"/>
      <c r="L74" s="27"/>
      <c r="M74" s="27"/>
    </row>
    <row r="75" spans="1:13">
      <c r="A75" s="148"/>
      <c r="B75" s="148"/>
      <c r="C75" s="147"/>
      <c r="D75" s="83" t="s">
        <v>35</v>
      </c>
      <c r="E75" s="39"/>
      <c r="F75" s="40"/>
      <c r="G75" s="27"/>
      <c r="H75" s="27"/>
      <c r="I75" s="35"/>
      <c r="J75" s="40"/>
      <c r="K75" s="27"/>
      <c r="L75" s="27"/>
      <c r="M75" s="27"/>
    </row>
    <row r="76" spans="1:13">
      <c r="A76" s="148"/>
      <c r="B76" s="148"/>
      <c r="C76" s="147"/>
      <c r="D76" s="83" t="s">
        <v>36</v>
      </c>
      <c r="E76" s="39"/>
      <c r="F76" s="40"/>
      <c r="G76" s="27"/>
      <c r="H76" s="27"/>
      <c r="I76" s="35"/>
      <c r="J76" s="40"/>
      <c r="K76" s="27"/>
      <c r="L76" s="27"/>
      <c r="M76" s="27"/>
    </row>
    <row r="77" spans="1:13">
      <c r="A77" s="148"/>
      <c r="B77" s="148"/>
      <c r="C77" s="147"/>
      <c r="D77" s="83" t="s">
        <v>37</v>
      </c>
      <c r="E77" s="39"/>
      <c r="F77" s="40"/>
      <c r="G77" s="27"/>
      <c r="H77" s="27"/>
      <c r="I77" s="35">
        <v>93.710430000000002</v>
      </c>
      <c r="J77" s="35">
        <v>93.710430000000002</v>
      </c>
      <c r="K77" s="27"/>
      <c r="L77" s="27"/>
      <c r="M77" s="27"/>
    </row>
    <row r="78" spans="1:13">
      <c r="A78" s="148"/>
      <c r="B78" s="148"/>
      <c r="C78" s="147"/>
      <c r="D78" s="83" t="s">
        <v>38</v>
      </c>
      <c r="E78" s="39"/>
      <c r="F78" s="40"/>
      <c r="G78" s="27"/>
      <c r="H78" s="27"/>
      <c r="I78" s="35"/>
      <c r="J78" s="40"/>
      <c r="K78" s="27"/>
      <c r="L78" s="27"/>
      <c r="M78" s="27"/>
    </row>
    <row r="79" spans="1:13" ht="229.5">
      <c r="A79" s="148"/>
      <c r="B79" s="148"/>
      <c r="C79" s="147"/>
      <c r="D79" s="83" t="s">
        <v>144</v>
      </c>
      <c r="E79" s="39"/>
      <c r="F79" s="40"/>
      <c r="G79" s="27"/>
      <c r="H79" s="27"/>
      <c r="I79" s="43">
        <f>I81+I82+I83+I84+I85+I86</f>
        <v>1250</v>
      </c>
      <c r="J79" s="43">
        <f>J81+J82+J83+J84+J85+J86</f>
        <v>50</v>
      </c>
      <c r="K79" s="27"/>
      <c r="L79" s="27"/>
      <c r="M79" s="27"/>
    </row>
    <row r="80" spans="1:13">
      <c r="A80" s="148"/>
      <c r="B80" s="148"/>
      <c r="C80" s="147"/>
      <c r="D80" s="83" t="s">
        <v>32</v>
      </c>
      <c r="E80" s="39"/>
      <c r="F80" s="40"/>
      <c r="G80" s="27"/>
      <c r="H80" s="27"/>
      <c r="I80" s="86"/>
      <c r="J80" s="43"/>
      <c r="K80" s="27"/>
      <c r="L80" s="27"/>
      <c r="M80" s="27"/>
    </row>
    <row r="81" spans="1:13">
      <c r="A81" s="148"/>
      <c r="B81" s="148"/>
      <c r="C81" s="147"/>
      <c r="D81" s="83" t="s">
        <v>33</v>
      </c>
      <c r="E81" s="39"/>
      <c r="F81" s="40"/>
      <c r="G81" s="27"/>
      <c r="H81" s="27"/>
      <c r="I81" s="43"/>
      <c r="J81" s="43"/>
      <c r="K81" s="27"/>
      <c r="L81" s="27"/>
      <c r="M81" s="27"/>
    </row>
    <row r="82" spans="1:13">
      <c r="A82" s="148"/>
      <c r="B82" s="148"/>
      <c r="C82" s="147"/>
      <c r="D82" s="83" t="s">
        <v>34</v>
      </c>
      <c r="E82" s="39"/>
      <c r="F82" s="40"/>
      <c r="G82" s="27"/>
      <c r="H82" s="27"/>
      <c r="I82" s="43"/>
      <c r="J82" s="43"/>
      <c r="K82" s="27"/>
      <c r="L82" s="27"/>
      <c r="M82" s="27"/>
    </row>
    <row r="83" spans="1:13">
      <c r="A83" s="148"/>
      <c r="B83" s="148"/>
      <c r="C83" s="147"/>
      <c r="D83" s="83" t="s">
        <v>35</v>
      </c>
      <c r="E83" s="39"/>
      <c r="F83" s="40"/>
      <c r="G83" s="27"/>
      <c r="H83" s="27"/>
      <c r="I83" s="27"/>
      <c r="J83" s="27"/>
      <c r="K83" s="27"/>
      <c r="L83" s="27"/>
      <c r="M83" s="27"/>
    </row>
    <row r="84" spans="1:13">
      <c r="A84" s="148"/>
      <c r="B84" s="148"/>
      <c r="C84" s="147"/>
      <c r="D84" s="83" t="s">
        <v>36</v>
      </c>
      <c r="E84" s="39"/>
      <c r="F84" s="40"/>
      <c r="G84" s="27"/>
      <c r="H84" s="27"/>
      <c r="I84" s="86"/>
      <c r="J84" s="42"/>
      <c r="K84" s="27"/>
      <c r="L84" s="27"/>
      <c r="M84" s="27"/>
    </row>
    <row r="85" spans="1:13">
      <c r="A85" s="148"/>
      <c r="B85" s="148"/>
      <c r="C85" s="147"/>
      <c r="D85" s="83" t="s">
        <v>37</v>
      </c>
      <c r="E85" s="39"/>
      <c r="F85" s="40"/>
      <c r="G85" s="27"/>
      <c r="H85" s="27"/>
      <c r="I85" s="43">
        <v>1250</v>
      </c>
      <c r="J85" s="43">
        <v>50</v>
      </c>
      <c r="K85" s="27"/>
      <c r="L85" s="27"/>
      <c r="M85" s="27"/>
    </row>
    <row r="86" spans="1:13">
      <c r="A86" s="148"/>
      <c r="B86" s="148"/>
      <c r="C86" s="147"/>
      <c r="D86" s="83" t="s">
        <v>38</v>
      </c>
      <c r="E86" s="39"/>
      <c r="F86" s="40"/>
      <c r="G86" s="27"/>
      <c r="H86" s="27"/>
      <c r="I86" s="35"/>
      <c r="J86" s="35"/>
      <c r="K86" s="27"/>
      <c r="L86" s="27"/>
      <c r="M86" s="27"/>
    </row>
    <row r="87" spans="1:13" ht="280.5">
      <c r="A87" s="148"/>
      <c r="B87" s="148"/>
      <c r="C87" s="147"/>
      <c r="D87" s="25" t="s">
        <v>92</v>
      </c>
      <c r="E87" s="40">
        <f t="shared" ref="E87:F87" si="19">E89+E90+E91+E92+E93+E94</f>
        <v>1586.65257</v>
      </c>
      <c r="F87" s="40">
        <f t="shared" si="19"/>
        <v>620.94758999999999</v>
      </c>
      <c r="G87" s="27"/>
      <c r="H87" s="27"/>
      <c r="I87" s="40"/>
      <c r="J87" s="40"/>
      <c r="K87" s="27"/>
      <c r="L87" s="27"/>
      <c r="M87" s="27"/>
    </row>
    <row r="88" spans="1:13">
      <c r="A88" s="148"/>
      <c r="B88" s="148"/>
      <c r="C88" s="147"/>
      <c r="D88" s="83" t="s">
        <v>32</v>
      </c>
      <c r="E88" s="39"/>
      <c r="F88" s="40"/>
      <c r="G88" s="27"/>
      <c r="H88" s="27"/>
      <c r="I88" s="39"/>
      <c r="J88" s="40"/>
      <c r="K88" s="27"/>
      <c r="L88" s="27"/>
      <c r="M88" s="27"/>
    </row>
    <row r="89" spans="1:13">
      <c r="A89" s="148"/>
      <c r="B89" s="148"/>
      <c r="C89" s="147"/>
      <c r="D89" s="83" t="s">
        <v>33</v>
      </c>
      <c r="E89" s="39"/>
      <c r="F89" s="40"/>
      <c r="G89" s="27"/>
      <c r="H89" s="27"/>
      <c r="I89" s="39"/>
      <c r="J89" s="40"/>
      <c r="K89" s="27"/>
      <c r="L89" s="27"/>
      <c r="M89" s="27"/>
    </row>
    <row r="90" spans="1:13">
      <c r="A90" s="148"/>
      <c r="B90" s="148"/>
      <c r="C90" s="147"/>
      <c r="D90" s="83" t="s">
        <v>34</v>
      </c>
      <c r="E90" s="39"/>
      <c r="F90" s="40"/>
      <c r="G90" s="27"/>
      <c r="H90" s="27"/>
      <c r="I90" s="39"/>
      <c r="J90" s="40"/>
      <c r="K90" s="27"/>
      <c r="L90" s="27"/>
      <c r="M90" s="27"/>
    </row>
    <row r="91" spans="1:13">
      <c r="A91" s="148"/>
      <c r="B91" s="148"/>
      <c r="C91" s="147"/>
      <c r="D91" s="83" t="s">
        <v>35</v>
      </c>
      <c r="E91" s="39"/>
      <c r="F91" s="40"/>
      <c r="G91" s="27"/>
      <c r="H91" s="27"/>
      <c r="I91" s="39"/>
      <c r="J91" s="40"/>
      <c r="K91" s="27"/>
      <c r="L91" s="27"/>
      <c r="M91" s="27"/>
    </row>
    <row r="92" spans="1:13">
      <c r="A92" s="148"/>
      <c r="B92" s="148"/>
      <c r="C92" s="147"/>
      <c r="D92" s="83" t="s">
        <v>36</v>
      </c>
      <c r="E92" s="39"/>
      <c r="F92" s="40"/>
      <c r="G92" s="27"/>
      <c r="H92" s="27"/>
      <c r="I92" s="39"/>
      <c r="J92" s="40"/>
      <c r="K92" s="27"/>
      <c r="L92" s="27"/>
      <c r="M92" s="27"/>
    </row>
    <row r="93" spans="1:13">
      <c r="A93" s="148"/>
      <c r="B93" s="148"/>
      <c r="C93" s="147"/>
      <c r="D93" s="83" t="s">
        <v>37</v>
      </c>
      <c r="E93" s="80">
        <v>1586.65257</v>
      </c>
      <c r="F93" s="40">
        <v>620.94758999999999</v>
      </c>
      <c r="G93" s="27"/>
      <c r="H93" s="27"/>
      <c r="I93" s="81"/>
      <c r="J93" s="40"/>
      <c r="K93" s="27"/>
      <c r="L93" s="27"/>
      <c r="M93" s="27"/>
    </row>
    <row r="94" spans="1:13">
      <c r="A94" s="148"/>
      <c r="B94" s="148"/>
      <c r="C94" s="147"/>
      <c r="D94" s="83" t="s">
        <v>38</v>
      </c>
      <c r="E94" s="39"/>
      <c r="F94" s="40"/>
      <c r="G94" s="27"/>
      <c r="H94" s="27"/>
      <c r="I94" s="39"/>
      <c r="J94" s="40"/>
      <c r="K94" s="27"/>
      <c r="L94" s="27"/>
      <c r="M94" s="27"/>
    </row>
    <row r="95" spans="1:13" ht="256.5" customHeight="1">
      <c r="A95" s="148"/>
      <c r="B95" s="148"/>
      <c r="C95" s="147"/>
      <c r="D95" s="25" t="s">
        <v>96</v>
      </c>
      <c r="E95" s="41">
        <f>E97+E98+E99+E100+E101+E102</f>
        <v>245</v>
      </c>
      <c r="F95" s="41">
        <f>F97+F98+F99+F100+F101+F102</f>
        <v>245</v>
      </c>
      <c r="G95" s="27"/>
      <c r="H95" s="27"/>
      <c r="I95" s="39"/>
      <c r="J95" s="39"/>
      <c r="K95" s="27"/>
      <c r="L95" s="27"/>
      <c r="M95" s="27"/>
    </row>
    <row r="96" spans="1:13">
      <c r="A96" s="148"/>
      <c r="B96" s="148"/>
      <c r="C96" s="147"/>
      <c r="D96" s="83" t="s">
        <v>32</v>
      </c>
      <c r="E96" s="41"/>
      <c r="F96" s="40"/>
      <c r="G96" s="27"/>
      <c r="H96" s="27"/>
      <c r="I96" s="39"/>
      <c r="J96" s="40"/>
      <c r="K96" s="27"/>
      <c r="L96" s="27"/>
      <c r="M96" s="27"/>
    </row>
    <row r="97" spans="1:13">
      <c r="A97" s="148"/>
      <c r="B97" s="148"/>
      <c r="C97" s="147"/>
      <c r="D97" s="83" t="s">
        <v>33</v>
      </c>
      <c r="E97" s="41"/>
      <c r="F97" s="40"/>
      <c r="G97" s="27"/>
      <c r="H97" s="27"/>
      <c r="I97" s="39"/>
      <c r="J97" s="40"/>
      <c r="K97" s="27"/>
      <c r="L97" s="27"/>
      <c r="M97" s="27"/>
    </row>
    <row r="98" spans="1:13">
      <c r="A98" s="148"/>
      <c r="B98" s="148"/>
      <c r="C98" s="147"/>
      <c r="D98" s="83" t="s">
        <v>34</v>
      </c>
      <c r="E98" s="41"/>
      <c r="F98" s="40"/>
      <c r="G98" s="27"/>
      <c r="H98" s="27"/>
      <c r="I98" s="39"/>
      <c r="J98" s="40"/>
      <c r="K98" s="27"/>
      <c r="L98" s="27"/>
      <c r="M98" s="27"/>
    </row>
    <row r="99" spans="1:13">
      <c r="A99" s="148"/>
      <c r="B99" s="148"/>
      <c r="C99" s="147"/>
      <c r="D99" s="83" t="s">
        <v>35</v>
      </c>
      <c r="E99" s="41"/>
      <c r="F99" s="40"/>
      <c r="G99" s="27"/>
      <c r="H99" s="27"/>
      <c r="I99" s="39"/>
      <c r="J99" s="40"/>
      <c r="K99" s="27"/>
      <c r="L99" s="27"/>
      <c r="M99" s="27"/>
    </row>
    <row r="100" spans="1:13">
      <c r="A100" s="148"/>
      <c r="B100" s="148"/>
      <c r="C100" s="147"/>
      <c r="D100" s="83" t="s">
        <v>36</v>
      </c>
      <c r="E100" s="41"/>
      <c r="F100" s="40"/>
      <c r="G100" s="27"/>
      <c r="H100" s="27"/>
      <c r="I100" s="39"/>
      <c r="J100" s="40"/>
      <c r="K100" s="27"/>
      <c r="L100" s="27"/>
      <c r="M100" s="27"/>
    </row>
    <row r="101" spans="1:13">
      <c r="A101" s="148"/>
      <c r="B101" s="148"/>
      <c r="C101" s="147"/>
      <c r="D101" s="83" t="s">
        <v>37</v>
      </c>
      <c r="E101" s="41">
        <v>245</v>
      </c>
      <c r="F101" s="43">
        <v>245</v>
      </c>
      <c r="G101" s="27"/>
      <c r="H101" s="27"/>
      <c r="I101" s="39"/>
      <c r="J101" s="40"/>
      <c r="K101" s="27"/>
      <c r="L101" s="27"/>
      <c r="M101" s="27"/>
    </row>
    <row r="102" spans="1:13">
      <c r="A102" s="148"/>
      <c r="B102" s="148"/>
      <c r="C102" s="147"/>
      <c r="D102" s="83" t="s">
        <v>38</v>
      </c>
      <c r="E102" s="39"/>
      <c r="F102" s="40"/>
      <c r="G102" s="27"/>
      <c r="H102" s="27"/>
      <c r="I102" s="39"/>
      <c r="J102" s="40"/>
      <c r="K102" s="27"/>
      <c r="L102" s="27"/>
      <c r="M102" s="27"/>
    </row>
    <row r="103" spans="1:13" ht="72.75" customHeight="1">
      <c r="A103" s="149"/>
      <c r="B103" s="149"/>
      <c r="C103" s="149"/>
      <c r="D103" s="25" t="s">
        <v>99</v>
      </c>
      <c r="E103" s="43">
        <f>E105+E106+E107+E108+E109+E110</f>
        <v>300</v>
      </c>
      <c r="F103" s="43">
        <f>F105+F106+F107+F108+F109+F110</f>
        <v>300</v>
      </c>
      <c r="G103" s="27"/>
      <c r="H103" s="27"/>
      <c r="I103" s="40"/>
      <c r="J103" s="40"/>
      <c r="K103" s="27"/>
      <c r="L103" s="27"/>
      <c r="M103" s="27"/>
    </row>
    <row r="104" spans="1:13" ht="15" customHeight="1">
      <c r="A104" s="149"/>
      <c r="B104" s="149"/>
      <c r="C104" s="149"/>
      <c r="D104" s="83" t="s">
        <v>32</v>
      </c>
      <c r="E104" s="43"/>
      <c r="F104" s="43"/>
      <c r="G104" s="27"/>
      <c r="H104" s="27"/>
      <c r="I104" s="40"/>
      <c r="J104" s="40"/>
      <c r="K104" s="27"/>
      <c r="L104" s="27"/>
      <c r="M104" s="27"/>
    </row>
    <row r="105" spans="1:13" ht="15" customHeight="1">
      <c r="A105" s="149"/>
      <c r="B105" s="149"/>
      <c r="C105" s="149"/>
      <c r="D105" s="83" t="s">
        <v>33</v>
      </c>
      <c r="E105" s="43"/>
      <c r="F105" s="43"/>
      <c r="G105" s="27"/>
      <c r="H105" s="27"/>
      <c r="I105" s="40"/>
      <c r="J105" s="40"/>
      <c r="K105" s="27"/>
      <c r="L105" s="27"/>
      <c r="M105" s="27"/>
    </row>
    <row r="106" spans="1:13" ht="15" customHeight="1">
      <c r="A106" s="149"/>
      <c r="B106" s="149"/>
      <c r="C106" s="149"/>
      <c r="D106" s="83" t="s">
        <v>34</v>
      </c>
      <c r="E106" s="43"/>
      <c r="F106" s="43"/>
      <c r="G106" s="27"/>
      <c r="H106" s="27"/>
      <c r="I106" s="40"/>
      <c r="J106" s="40"/>
      <c r="K106" s="27"/>
      <c r="L106" s="27"/>
      <c r="M106" s="27"/>
    </row>
    <row r="107" spans="1:13" ht="15" customHeight="1">
      <c r="A107" s="149"/>
      <c r="B107" s="149"/>
      <c r="C107" s="149"/>
      <c r="D107" s="83" t="s">
        <v>35</v>
      </c>
      <c r="E107" s="43">
        <v>300</v>
      </c>
      <c r="F107" s="43">
        <v>300</v>
      </c>
      <c r="G107" s="27"/>
      <c r="H107" s="27"/>
      <c r="I107" s="40"/>
      <c r="J107" s="40"/>
      <c r="K107" s="27"/>
      <c r="L107" s="27"/>
      <c r="M107" s="27"/>
    </row>
    <row r="108" spans="1:13" ht="15" customHeight="1">
      <c r="A108" s="149"/>
      <c r="B108" s="149"/>
      <c r="C108" s="149"/>
      <c r="D108" s="83" t="s">
        <v>36</v>
      </c>
      <c r="E108" s="42"/>
      <c r="F108" s="40"/>
      <c r="G108" s="27"/>
      <c r="H108" s="27"/>
      <c r="I108" s="40"/>
      <c r="J108" s="40"/>
      <c r="K108" s="27"/>
      <c r="L108" s="27"/>
      <c r="M108" s="27"/>
    </row>
    <row r="109" spans="1:13" ht="15" customHeight="1">
      <c r="A109" s="149"/>
      <c r="B109" s="149"/>
      <c r="C109" s="149"/>
      <c r="D109" s="83" t="s">
        <v>37</v>
      </c>
      <c r="E109" s="42"/>
      <c r="F109" s="42"/>
      <c r="G109" s="27"/>
      <c r="H109" s="27"/>
      <c r="I109" s="40"/>
      <c r="J109" s="40"/>
      <c r="K109" s="27"/>
      <c r="L109" s="27"/>
      <c r="M109" s="27"/>
    </row>
    <row r="110" spans="1:13" ht="15" customHeight="1">
      <c r="A110" s="149"/>
      <c r="B110" s="149"/>
      <c r="C110" s="149"/>
      <c r="D110" s="83" t="s">
        <v>38</v>
      </c>
      <c r="E110" s="39"/>
      <c r="F110" s="40"/>
      <c r="G110" s="27"/>
      <c r="H110" s="27"/>
      <c r="I110" s="39"/>
      <c r="J110" s="40"/>
      <c r="K110" s="27"/>
      <c r="L110" s="27"/>
      <c r="M110" s="27"/>
    </row>
    <row r="111" spans="1:13" ht="156" customHeight="1">
      <c r="A111" s="84"/>
      <c r="B111" s="84"/>
      <c r="C111" s="84"/>
      <c r="D111" s="63" t="s">
        <v>146</v>
      </c>
      <c r="E111" s="39"/>
      <c r="F111" s="40"/>
      <c r="G111" s="27"/>
      <c r="H111" s="27"/>
      <c r="I111" s="43">
        <f>I113+I114+I115+I116+I117+I118</f>
        <v>800</v>
      </c>
      <c r="J111" s="43">
        <f>J113+J114+J115+J116+J117+J118</f>
        <v>800</v>
      </c>
      <c r="K111" s="27"/>
      <c r="L111" s="27"/>
      <c r="M111" s="27"/>
    </row>
    <row r="112" spans="1:13" ht="15" customHeight="1">
      <c r="A112" s="84"/>
      <c r="B112" s="84"/>
      <c r="C112" s="84"/>
      <c r="D112" s="83" t="s">
        <v>32</v>
      </c>
      <c r="E112" s="39"/>
      <c r="F112" s="40"/>
      <c r="G112" s="27"/>
      <c r="H112" s="27"/>
      <c r="I112" s="43"/>
      <c r="J112" s="43"/>
      <c r="K112" s="27"/>
      <c r="L112" s="27"/>
      <c r="M112" s="27"/>
    </row>
    <row r="113" spans="1:13" ht="15" customHeight="1">
      <c r="A113" s="84"/>
      <c r="B113" s="84"/>
      <c r="C113" s="84"/>
      <c r="D113" s="83" t="s">
        <v>33</v>
      </c>
      <c r="E113" s="39"/>
      <c r="F113" s="40"/>
      <c r="G113" s="27"/>
      <c r="H113" s="27"/>
      <c r="I113" s="43"/>
      <c r="J113" s="43"/>
      <c r="K113" s="27"/>
      <c r="L113" s="27"/>
      <c r="M113" s="27"/>
    </row>
    <row r="114" spans="1:13" ht="15" customHeight="1">
      <c r="A114" s="84"/>
      <c r="B114" s="84"/>
      <c r="C114" s="84"/>
      <c r="D114" s="83" t="s">
        <v>34</v>
      </c>
      <c r="E114" s="39"/>
      <c r="F114" s="40"/>
      <c r="G114" s="27"/>
      <c r="H114" s="27"/>
      <c r="I114" s="43"/>
      <c r="J114" s="43"/>
      <c r="K114" s="27"/>
      <c r="L114" s="27"/>
      <c r="M114" s="27"/>
    </row>
    <row r="115" spans="1:13" ht="15" customHeight="1">
      <c r="A115" s="84"/>
      <c r="B115" s="84"/>
      <c r="C115" s="84"/>
      <c r="D115" s="83" t="s">
        <v>35</v>
      </c>
      <c r="E115" s="39"/>
      <c r="F115" s="40"/>
      <c r="G115" s="27"/>
      <c r="H115" s="27"/>
      <c r="I115" s="43">
        <v>800</v>
      </c>
      <c r="J115" s="43">
        <v>800</v>
      </c>
      <c r="K115" s="27"/>
      <c r="L115" s="27"/>
      <c r="M115" s="27"/>
    </row>
    <row r="116" spans="1:13" ht="15" customHeight="1">
      <c r="A116" s="84"/>
      <c r="B116" s="84"/>
      <c r="C116" s="84"/>
      <c r="D116" s="83" t="s">
        <v>36</v>
      </c>
      <c r="E116" s="39"/>
      <c r="F116" s="40"/>
      <c r="G116" s="27"/>
      <c r="H116" s="27"/>
      <c r="I116" s="43"/>
      <c r="J116" s="43"/>
      <c r="K116" s="27"/>
      <c r="L116" s="27"/>
      <c r="M116" s="27"/>
    </row>
    <row r="117" spans="1:13" ht="15" customHeight="1">
      <c r="A117" s="84"/>
      <c r="B117" s="84"/>
      <c r="C117" s="84"/>
      <c r="D117" s="83" t="s">
        <v>37</v>
      </c>
      <c r="E117" s="39"/>
      <c r="F117" s="40"/>
      <c r="G117" s="27"/>
      <c r="H117" s="27"/>
      <c r="I117" s="43"/>
      <c r="J117" s="43"/>
      <c r="K117" s="27"/>
      <c r="L117" s="27"/>
      <c r="M117" s="27"/>
    </row>
    <row r="118" spans="1:13" ht="15" customHeight="1">
      <c r="A118" s="84"/>
      <c r="B118" s="84"/>
      <c r="C118" s="84"/>
      <c r="D118" s="83" t="s">
        <v>38</v>
      </c>
      <c r="E118" s="39"/>
      <c r="F118" s="40"/>
      <c r="G118" s="27"/>
      <c r="H118" s="27"/>
      <c r="I118" s="43"/>
      <c r="J118" s="43"/>
      <c r="K118" s="27"/>
      <c r="L118" s="27"/>
      <c r="M118" s="27"/>
    </row>
    <row r="119" spans="1:13" ht="90" customHeight="1">
      <c r="A119" s="84"/>
      <c r="B119" s="84"/>
      <c r="C119" s="84"/>
      <c r="D119" s="63" t="s">
        <v>147</v>
      </c>
      <c r="E119" s="39"/>
      <c r="F119" s="40"/>
      <c r="G119" s="27"/>
      <c r="H119" s="27"/>
      <c r="I119" s="43">
        <f>I121+I122+I123+I124+I125+I126</f>
        <v>150</v>
      </c>
      <c r="J119" s="43">
        <f>J121+J122+J123+J124+J125+J126</f>
        <v>150</v>
      </c>
      <c r="K119" s="27"/>
      <c r="L119" s="27"/>
      <c r="M119" s="27"/>
    </row>
    <row r="120" spans="1:13" ht="15" customHeight="1">
      <c r="A120" s="84"/>
      <c r="B120" s="84"/>
      <c r="C120" s="84"/>
      <c r="D120" s="83" t="s">
        <v>32</v>
      </c>
      <c r="E120" s="39"/>
      <c r="F120" s="40"/>
      <c r="G120" s="27"/>
      <c r="H120" s="27"/>
      <c r="I120" s="39"/>
      <c r="J120" s="40"/>
      <c r="K120" s="27"/>
      <c r="L120" s="27"/>
      <c r="M120" s="27"/>
    </row>
    <row r="121" spans="1:13" ht="15" customHeight="1">
      <c r="A121" s="84"/>
      <c r="B121" s="84"/>
      <c r="C121" s="84"/>
      <c r="D121" s="83" t="s">
        <v>33</v>
      </c>
      <c r="E121" s="39"/>
      <c r="F121" s="40"/>
      <c r="G121" s="27"/>
      <c r="H121" s="27"/>
      <c r="I121" s="39"/>
      <c r="J121" s="40"/>
      <c r="K121" s="27"/>
      <c r="L121" s="27"/>
      <c r="M121" s="27"/>
    </row>
    <row r="122" spans="1:13" ht="15" customHeight="1">
      <c r="A122" s="84"/>
      <c r="B122" s="84"/>
      <c r="C122" s="84"/>
      <c r="D122" s="83" t="s">
        <v>34</v>
      </c>
      <c r="E122" s="39"/>
      <c r="F122" s="40"/>
      <c r="G122" s="27"/>
      <c r="H122" s="27"/>
      <c r="I122" s="39"/>
      <c r="J122" s="40"/>
      <c r="K122" s="27"/>
      <c r="L122" s="27"/>
      <c r="M122" s="27"/>
    </row>
    <row r="123" spans="1:13" ht="15" customHeight="1">
      <c r="A123" s="84"/>
      <c r="B123" s="84"/>
      <c r="C123" s="84"/>
      <c r="D123" s="83" t="s">
        <v>35</v>
      </c>
      <c r="E123" s="39"/>
      <c r="F123" s="40"/>
      <c r="G123" s="27"/>
      <c r="H123" s="27"/>
      <c r="I123" s="43">
        <v>150</v>
      </c>
      <c r="J123" s="43">
        <v>150</v>
      </c>
      <c r="K123" s="27"/>
      <c r="L123" s="27"/>
      <c r="M123" s="27"/>
    </row>
    <row r="124" spans="1:13" ht="15" customHeight="1">
      <c r="A124" s="84"/>
      <c r="B124" s="84"/>
      <c r="C124" s="84"/>
      <c r="D124" s="83" t="s">
        <v>36</v>
      </c>
      <c r="E124" s="39"/>
      <c r="F124" s="40"/>
      <c r="G124" s="27"/>
      <c r="H124" s="27"/>
      <c r="I124" s="39"/>
      <c r="J124" s="40"/>
      <c r="K124" s="27"/>
      <c r="L124" s="27"/>
      <c r="M124" s="27"/>
    </row>
    <row r="125" spans="1:13" ht="15" customHeight="1">
      <c r="A125" s="84"/>
      <c r="B125" s="84"/>
      <c r="C125" s="84"/>
      <c r="D125" s="83" t="s">
        <v>37</v>
      </c>
      <c r="E125" s="39"/>
      <c r="F125" s="40"/>
      <c r="G125" s="27"/>
      <c r="H125" s="27"/>
      <c r="I125" s="39"/>
      <c r="J125" s="40"/>
      <c r="K125" s="27"/>
      <c r="L125" s="27"/>
      <c r="M125" s="27"/>
    </row>
    <row r="126" spans="1:13" ht="15" customHeight="1">
      <c r="A126" s="84"/>
      <c r="B126" s="84"/>
      <c r="C126" s="84"/>
      <c r="D126" s="83" t="s">
        <v>38</v>
      </c>
      <c r="E126" s="39"/>
      <c r="F126" s="40"/>
      <c r="G126" s="27"/>
      <c r="H126" s="27"/>
      <c r="I126" s="39"/>
      <c r="J126" s="40"/>
      <c r="K126" s="27"/>
      <c r="L126" s="27"/>
      <c r="M126" s="27"/>
    </row>
    <row r="127" spans="1:13" ht="15" customHeight="1">
      <c r="A127" s="51"/>
      <c r="B127" s="51"/>
      <c r="C127" s="51"/>
      <c r="D127" s="52"/>
      <c r="E127" s="53"/>
      <c r="F127" s="54"/>
      <c r="G127" s="50"/>
      <c r="H127" s="50"/>
      <c r="I127" s="53"/>
      <c r="J127" s="54"/>
      <c r="K127" s="50"/>
      <c r="L127" s="50"/>
      <c r="M127" s="50"/>
    </row>
    <row r="128" spans="1:13" ht="15" customHeight="1">
      <c r="A128" s="51"/>
      <c r="B128" s="51"/>
      <c r="C128" s="51"/>
      <c r="D128" s="52"/>
      <c r="E128" s="53"/>
      <c r="F128" s="54"/>
      <c r="G128" s="50"/>
      <c r="H128" s="50"/>
      <c r="I128" s="53"/>
      <c r="J128" s="54"/>
      <c r="K128" s="50"/>
      <c r="L128" s="50"/>
      <c r="M128" s="50"/>
    </row>
    <row r="129" spans="1:10" s="16" customFormat="1" ht="18.75">
      <c r="A129" s="20" t="s">
        <v>97</v>
      </c>
      <c r="B129" s="7"/>
      <c r="C129"/>
      <c r="D129"/>
      <c r="E129"/>
      <c r="F129" s="7"/>
      <c r="G129" s="31" t="s">
        <v>123</v>
      </c>
      <c r="H129"/>
      <c r="I129" s="17"/>
      <c r="J129" s="64"/>
    </row>
    <row r="130" spans="1:10" s="16" customFormat="1" ht="15">
      <c r="A130" s="7"/>
      <c r="B130" s="7"/>
      <c r="C130" s="7"/>
      <c r="D130" s="7"/>
      <c r="E130"/>
      <c r="F130"/>
      <c r="G130"/>
      <c r="H130"/>
      <c r="I130" s="17"/>
      <c r="J130" s="64"/>
    </row>
    <row r="131" spans="1:10" s="29" customFormat="1" ht="15">
      <c r="A131" s="7"/>
      <c r="B131" s="7"/>
      <c r="C131" s="7"/>
      <c r="D131" s="7"/>
      <c r="E131"/>
      <c r="F131"/>
      <c r="G131"/>
      <c r="H131"/>
      <c r="I131" s="30"/>
      <c r="J131" s="65"/>
    </row>
    <row r="132" spans="1:10" s="16" customFormat="1" ht="15">
      <c r="A132" s="22" t="s">
        <v>98</v>
      </c>
      <c r="B132" s="7"/>
      <c r="C132" s="7"/>
      <c r="D132" s="7"/>
      <c r="E132"/>
      <c r="F132"/>
      <c r="G132"/>
      <c r="H132"/>
      <c r="I132" s="17"/>
      <c r="J132" s="64"/>
    </row>
    <row r="133" spans="1:10" s="16" customFormat="1" ht="15">
      <c r="I133" s="17"/>
      <c r="J133" s="64"/>
    </row>
  </sheetData>
  <mergeCells count="20">
    <mergeCell ref="A1:M1"/>
    <mergeCell ref="A3:A5"/>
    <mergeCell ref="B3:B5"/>
    <mergeCell ref="C3:C5"/>
    <mergeCell ref="D3:D5"/>
    <mergeCell ref="E3:F4"/>
    <mergeCell ref="G3:J3"/>
    <mergeCell ref="K3:L4"/>
    <mergeCell ref="M3:M5"/>
    <mergeCell ref="G4:H4"/>
    <mergeCell ref="A31:A110"/>
    <mergeCell ref="B31:B110"/>
    <mergeCell ref="C31:C110"/>
    <mergeCell ref="I4:J4"/>
    <mergeCell ref="A7:A14"/>
    <mergeCell ref="B7:B14"/>
    <mergeCell ref="C7:C14"/>
    <mergeCell ref="A15:A30"/>
    <mergeCell ref="B15:B30"/>
    <mergeCell ref="C15:C30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N52"/>
  <sheetViews>
    <sheetView workbookViewId="0">
      <selection activeCell="Q2" sqref="Q2"/>
    </sheetView>
  </sheetViews>
  <sheetFormatPr defaultRowHeight="15"/>
  <cols>
    <col min="2" max="2" width="29.5703125" customWidth="1"/>
    <col min="5" max="5" width="11.7109375" customWidth="1"/>
    <col min="6" max="6" width="13.5703125" customWidth="1"/>
    <col min="7" max="7" width="11.7109375" customWidth="1"/>
    <col min="8" max="8" width="14" customWidth="1"/>
    <col min="9" max="14" width="12.28515625" customWidth="1"/>
  </cols>
  <sheetData>
    <row r="1" spans="1:14" ht="67.5" customHeight="1">
      <c r="A1" s="155" t="s">
        <v>143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66.75" customHeight="1">
      <c r="A2" s="152" t="s">
        <v>0</v>
      </c>
      <c r="B2" s="157" t="s">
        <v>100</v>
      </c>
      <c r="C2" s="152" t="s">
        <v>101</v>
      </c>
      <c r="D2" s="157" t="s">
        <v>102</v>
      </c>
      <c r="E2" s="157" t="s">
        <v>103</v>
      </c>
      <c r="F2" s="157"/>
      <c r="G2" s="152" t="s">
        <v>104</v>
      </c>
      <c r="H2" s="152"/>
      <c r="I2" s="152" t="s">
        <v>105</v>
      </c>
      <c r="J2" s="152"/>
      <c r="K2" s="152"/>
      <c r="L2" s="152" t="s">
        <v>106</v>
      </c>
      <c r="M2" s="152" t="s">
        <v>107</v>
      </c>
      <c r="N2" s="157" t="s">
        <v>108</v>
      </c>
    </row>
    <row r="3" spans="1:14">
      <c r="A3" s="152"/>
      <c r="B3" s="157"/>
      <c r="C3" s="152"/>
      <c r="D3" s="157"/>
      <c r="E3" s="152" t="s">
        <v>109</v>
      </c>
      <c r="F3" s="152" t="s">
        <v>110</v>
      </c>
      <c r="G3" s="94" t="s">
        <v>111</v>
      </c>
      <c r="H3" s="152" t="s">
        <v>110</v>
      </c>
      <c r="I3" s="152" t="s">
        <v>112</v>
      </c>
      <c r="J3" s="152" t="s">
        <v>113</v>
      </c>
      <c r="K3" s="152" t="s">
        <v>114</v>
      </c>
      <c r="L3" s="152"/>
      <c r="M3" s="152"/>
      <c r="N3" s="157"/>
    </row>
    <row r="4" spans="1:14" ht="30">
      <c r="A4" s="152"/>
      <c r="B4" s="157"/>
      <c r="C4" s="152"/>
      <c r="D4" s="157"/>
      <c r="E4" s="152"/>
      <c r="F4" s="152"/>
      <c r="G4" s="94" t="s">
        <v>115</v>
      </c>
      <c r="H4" s="152"/>
      <c r="I4" s="152"/>
      <c r="J4" s="152"/>
      <c r="K4" s="152"/>
      <c r="L4" s="152"/>
      <c r="M4" s="152"/>
      <c r="N4" s="157"/>
    </row>
    <row r="5" spans="1:14">
      <c r="A5" s="94">
        <v>1</v>
      </c>
      <c r="B5" s="94">
        <v>2</v>
      </c>
      <c r="C5" s="94">
        <v>3</v>
      </c>
      <c r="D5" s="94">
        <v>4</v>
      </c>
      <c r="E5" s="94">
        <v>5</v>
      </c>
      <c r="F5" s="94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4">
        <v>13</v>
      </c>
      <c r="N5" s="94">
        <v>14</v>
      </c>
    </row>
    <row r="6" spans="1:14" ht="36" customHeight="1">
      <c r="A6" s="96"/>
      <c r="B6" s="151" t="s">
        <v>116</v>
      </c>
      <c r="C6" s="151"/>
      <c r="D6" s="151"/>
      <c r="E6" s="151"/>
      <c r="F6" s="151"/>
      <c r="G6" s="151"/>
      <c r="H6" s="151"/>
      <c r="I6" s="96"/>
      <c r="J6" s="96"/>
      <c r="K6" s="96"/>
      <c r="L6" s="96"/>
      <c r="M6" s="96"/>
      <c r="N6" s="96"/>
    </row>
    <row r="7" spans="1:14" ht="39" customHeight="1">
      <c r="A7" s="96"/>
      <c r="B7" s="151" t="s">
        <v>117</v>
      </c>
      <c r="C7" s="151"/>
      <c r="D7" s="151"/>
      <c r="E7" s="151"/>
      <c r="F7" s="151"/>
      <c r="G7" s="151"/>
      <c r="H7" s="151"/>
      <c r="I7" s="96"/>
      <c r="J7" s="96"/>
      <c r="K7" s="96"/>
      <c r="L7" s="96"/>
      <c r="M7" s="96"/>
      <c r="N7" s="96"/>
    </row>
    <row r="8" spans="1:14" ht="36" customHeight="1">
      <c r="A8" s="96"/>
      <c r="B8" s="151" t="s">
        <v>118</v>
      </c>
      <c r="C8" s="151"/>
      <c r="D8" s="151"/>
      <c r="E8" s="151"/>
      <c r="F8" s="151"/>
      <c r="G8" s="151"/>
      <c r="H8" s="151"/>
      <c r="I8" s="96"/>
      <c r="J8" s="96"/>
      <c r="K8" s="96"/>
      <c r="L8" s="96"/>
      <c r="M8" s="96"/>
      <c r="N8" s="96"/>
    </row>
    <row r="9" spans="1:14" ht="36" customHeight="1">
      <c r="A9" s="96"/>
      <c r="B9" s="151" t="s">
        <v>119</v>
      </c>
      <c r="C9" s="151"/>
      <c r="D9" s="151"/>
      <c r="E9" s="151"/>
      <c r="F9" s="151"/>
      <c r="G9" s="151"/>
      <c r="H9" s="151"/>
      <c r="I9" s="96"/>
      <c r="J9" s="96"/>
      <c r="K9" s="96"/>
      <c r="L9" s="96"/>
      <c r="M9" s="96"/>
      <c r="N9" s="96"/>
    </row>
    <row r="10" spans="1:14" ht="50.25" customHeight="1">
      <c r="A10" s="96"/>
      <c r="B10" s="153" t="s">
        <v>136</v>
      </c>
      <c r="C10" s="154"/>
      <c r="D10" s="154"/>
      <c r="E10" s="154"/>
      <c r="F10" s="154"/>
      <c r="G10" s="154"/>
      <c r="H10" s="154"/>
      <c r="I10" s="96"/>
      <c r="J10" s="96"/>
      <c r="K10" s="96"/>
      <c r="L10" s="96"/>
      <c r="M10" s="96"/>
      <c r="N10" s="96"/>
    </row>
    <row r="11" spans="1:14">
      <c r="A11" s="96"/>
      <c r="B11" s="99" t="s">
        <v>32</v>
      </c>
      <c r="C11" s="99"/>
      <c r="D11" s="99"/>
      <c r="E11" s="99"/>
      <c r="F11" s="99"/>
      <c r="G11" s="99"/>
      <c r="H11" s="99"/>
      <c r="I11" s="96"/>
      <c r="J11" s="96"/>
      <c r="K11" s="96"/>
      <c r="L11" s="96"/>
      <c r="M11" s="96"/>
      <c r="N11" s="96"/>
    </row>
    <row r="12" spans="1:14" ht="153" customHeight="1">
      <c r="A12" s="96"/>
      <c r="B12" s="99" t="s">
        <v>137</v>
      </c>
      <c r="C12" s="99" t="s">
        <v>138</v>
      </c>
      <c r="D12" s="99"/>
      <c r="E12" s="99"/>
      <c r="F12" s="97">
        <v>461884.58</v>
      </c>
      <c r="G12" s="99"/>
      <c r="H12" s="97">
        <v>399665.78</v>
      </c>
      <c r="I12" s="97">
        <f>I14+I15+I16+I17+I18</f>
        <v>50600.65064</v>
      </c>
      <c r="J12" s="96"/>
      <c r="K12" s="97">
        <f>K14+K15+K16+K17+K18</f>
        <v>50600.65064</v>
      </c>
      <c r="L12" s="97">
        <v>50600.65064</v>
      </c>
      <c r="M12" s="97">
        <v>50600.65064</v>
      </c>
      <c r="N12" s="96"/>
    </row>
    <row r="13" spans="1:14">
      <c r="A13" s="96"/>
      <c r="B13" s="151" t="s">
        <v>32</v>
      </c>
      <c r="C13" s="151"/>
      <c r="D13" s="151"/>
      <c r="E13" s="151"/>
      <c r="F13" s="151"/>
      <c r="G13" s="151"/>
      <c r="H13" s="151"/>
      <c r="I13" s="98"/>
      <c r="J13" s="96"/>
      <c r="K13" s="98"/>
      <c r="L13" s="98"/>
      <c r="M13" s="98"/>
      <c r="N13" s="96"/>
    </row>
    <row r="14" spans="1:14">
      <c r="A14" s="96"/>
      <c r="B14" s="151" t="s">
        <v>33</v>
      </c>
      <c r="C14" s="151"/>
      <c r="D14" s="151"/>
      <c r="E14" s="151"/>
      <c r="F14" s="151"/>
      <c r="G14" s="151"/>
      <c r="H14" s="151"/>
      <c r="I14" s="98"/>
      <c r="J14" s="96"/>
      <c r="K14" s="98"/>
      <c r="L14" s="98"/>
      <c r="M14" s="98"/>
      <c r="N14" s="96"/>
    </row>
    <row r="15" spans="1:14">
      <c r="A15" s="96"/>
      <c r="B15" s="151" t="s">
        <v>34</v>
      </c>
      <c r="C15" s="151"/>
      <c r="D15" s="151"/>
      <c r="E15" s="151"/>
      <c r="F15" s="151"/>
      <c r="G15" s="151"/>
      <c r="H15" s="151"/>
      <c r="I15" s="97">
        <v>48147.840640000002</v>
      </c>
      <c r="J15" s="96"/>
      <c r="K15" s="97">
        <v>48147.840640000002</v>
      </c>
      <c r="L15" s="97">
        <v>48147.840640000002</v>
      </c>
      <c r="M15" s="97">
        <v>48147.840640000002</v>
      </c>
      <c r="N15" s="96"/>
    </row>
    <row r="16" spans="1:14">
      <c r="A16" s="96"/>
      <c r="B16" s="151" t="s">
        <v>120</v>
      </c>
      <c r="C16" s="151"/>
      <c r="D16" s="151"/>
      <c r="E16" s="151"/>
      <c r="F16" s="151"/>
      <c r="G16" s="151"/>
      <c r="H16" s="151"/>
      <c r="I16" s="98"/>
      <c r="J16" s="96"/>
      <c r="K16" s="98"/>
      <c r="L16" s="98"/>
      <c r="M16" s="98"/>
      <c r="N16" s="96"/>
    </row>
    <row r="17" spans="1:14">
      <c r="A17" s="96"/>
      <c r="B17" s="151" t="s">
        <v>37</v>
      </c>
      <c r="C17" s="151"/>
      <c r="D17" s="151"/>
      <c r="E17" s="151"/>
      <c r="F17" s="151"/>
      <c r="G17" s="151"/>
      <c r="H17" s="151"/>
      <c r="I17" s="97">
        <v>2452.81</v>
      </c>
      <c r="J17" s="96"/>
      <c r="K17" s="97">
        <v>2452.81</v>
      </c>
      <c r="L17" s="97">
        <v>2452.81</v>
      </c>
      <c r="M17" s="97">
        <v>2452.81</v>
      </c>
      <c r="N17" s="96"/>
    </row>
    <row r="18" spans="1:14">
      <c r="A18" s="96"/>
      <c r="B18" s="151" t="s">
        <v>36</v>
      </c>
      <c r="C18" s="151"/>
      <c r="D18" s="151"/>
      <c r="E18" s="151"/>
      <c r="F18" s="151"/>
      <c r="G18" s="151"/>
      <c r="H18" s="151"/>
      <c r="I18" s="96"/>
      <c r="J18" s="96"/>
      <c r="K18" s="96"/>
      <c r="L18" s="96"/>
      <c r="M18" s="96"/>
      <c r="N18" s="96"/>
    </row>
    <row r="19" spans="1:14" ht="199.5" customHeight="1">
      <c r="A19" s="96"/>
      <c r="B19" s="99" t="s">
        <v>134</v>
      </c>
      <c r="C19" s="99" t="s">
        <v>135</v>
      </c>
      <c r="D19" s="99"/>
      <c r="E19" s="99"/>
      <c r="F19" s="97">
        <v>67795.438179999997</v>
      </c>
      <c r="G19" s="99"/>
      <c r="H19" s="95">
        <v>50600.65064</v>
      </c>
      <c r="I19" s="97">
        <v>50600.65064</v>
      </c>
      <c r="J19" s="96"/>
      <c r="K19" s="97">
        <v>50600.65064</v>
      </c>
      <c r="L19" s="97">
        <v>50600.65064</v>
      </c>
      <c r="M19" s="97">
        <v>50600.65064</v>
      </c>
      <c r="N19" s="98"/>
    </row>
    <row r="20" spans="1:14">
      <c r="A20" s="96"/>
      <c r="B20" s="151" t="s">
        <v>32</v>
      </c>
      <c r="C20" s="151"/>
      <c r="D20" s="151"/>
      <c r="E20" s="151"/>
      <c r="F20" s="151"/>
      <c r="G20" s="151"/>
      <c r="H20" s="151"/>
      <c r="I20" s="98"/>
      <c r="J20" s="96"/>
      <c r="K20" s="98"/>
      <c r="L20" s="98"/>
      <c r="M20" s="98"/>
      <c r="N20" s="96"/>
    </row>
    <row r="21" spans="1:14">
      <c r="A21" s="96"/>
      <c r="B21" s="151" t="s">
        <v>33</v>
      </c>
      <c r="C21" s="151"/>
      <c r="D21" s="151"/>
      <c r="E21" s="151"/>
      <c r="F21" s="151"/>
      <c r="G21" s="151"/>
      <c r="H21" s="151"/>
      <c r="I21" s="98"/>
      <c r="J21" s="96"/>
      <c r="K21" s="98"/>
      <c r="L21" s="98"/>
      <c r="M21" s="98"/>
      <c r="N21" s="96"/>
    </row>
    <row r="22" spans="1:14">
      <c r="A22" s="96"/>
      <c r="B22" s="151" t="s">
        <v>34</v>
      </c>
      <c r="C22" s="151"/>
      <c r="D22" s="151"/>
      <c r="E22" s="151"/>
      <c r="F22" s="151"/>
      <c r="G22" s="151"/>
      <c r="H22" s="151"/>
      <c r="I22" s="97">
        <v>48147.840640000002</v>
      </c>
      <c r="J22" s="96"/>
      <c r="K22" s="97">
        <v>48147.840640000002</v>
      </c>
      <c r="L22" s="97">
        <v>48147.840640000002</v>
      </c>
      <c r="M22" s="97">
        <v>48147.840640000002</v>
      </c>
      <c r="N22" s="96"/>
    </row>
    <row r="23" spans="1:14">
      <c r="A23" s="96"/>
      <c r="B23" s="151" t="s">
        <v>120</v>
      </c>
      <c r="C23" s="151"/>
      <c r="D23" s="151"/>
      <c r="E23" s="151"/>
      <c r="F23" s="151"/>
      <c r="G23" s="151"/>
      <c r="H23" s="151"/>
      <c r="I23" s="98"/>
      <c r="J23" s="96"/>
      <c r="K23" s="98"/>
      <c r="L23" s="98"/>
      <c r="M23" s="98"/>
      <c r="N23" s="96"/>
    </row>
    <row r="24" spans="1:14">
      <c r="A24" s="96"/>
      <c r="B24" s="151" t="s">
        <v>37</v>
      </c>
      <c r="C24" s="151"/>
      <c r="D24" s="151"/>
      <c r="E24" s="151"/>
      <c r="F24" s="151"/>
      <c r="G24" s="151"/>
      <c r="H24" s="151"/>
      <c r="I24" s="97">
        <v>2452.81</v>
      </c>
      <c r="J24" s="96"/>
      <c r="K24" s="97">
        <v>2452.81</v>
      </c>
      <c r="L24" s="97">
        <v>2452.81</v>
      </c>
      <c r="M24" s="97">
        <v>2452.81</v>
      </c>
      <c r="N24" s="96"/>
    </row>
    <row r="25" spans="1:14" ht="30.75" customHeight="1">
      <c r="A25" s="96"/>
      <c r="B25" s="151" t="s">
        <v>121</v>
      </c>
      <c r="C25" s="151"/>
      <c r="D25" s="151"/>
      <c r="E25" s="151"/>
      <c r="F25" s="151"/>
      <c r="G25" s="151"/>
      <c r="H25" s="151"/>
      <c r="I25" s="97">
        <f>I27+I28+I29+I30+I31</f>
        <v>50600.65064</v>
      </c>
      <c r="J25" s="96"/>
      <c r="K25" s="97">
        <f>K27+K28+K29+K30+K31</f>
        <v>50600.65064</v>
      </c>
      <c r="L25" s="97">
        <v>50600.65064</v>
      </c>
      <c r="M25" s="97">
        <v>50600.65064</v>
      </c>
      <c r="N25" s="96"/>
    </row>
    <row r="26" spans="1:14">
      <c r="A26" s="96"/>
      <c r="B26" s="151" t="s">
        <v>32</v>
      </c>
      <c r="C26" s="151"/>
      <c r="D26" s="151"/>
      <c r="E26" s="151"/>
      <c r="F26" s="151"/>
      <c r="G26" s="151"/>
      <c r="H26" s="151"/>
      <c r="I26" s="98"/>
      <c r="J26" s="96"/>
      <c r="K26" s="98"/>
      <c r="L26" s="98"/>
      <c r="M26" s="98"/>
      <c r="N26" s="96"/>
    </row>
    <row r="27" spans="1:14">
      <c r="A27" s="96"/>
      <c r="B27" s="151" t="s">
        <v>33</v>
      </c>
      <c r="C27" s="151"/>
      <c r="D27" s="151"/>
      <c r="E27" s="151"/>
      <c r="F27" s="151"/>
      <c r="G27" s="151"/>
      <c r="H27" s="151"/>
      <c r="I27" s="98"/>
      <c r="J27" s="96"/>
      <c r="K27" s="98"/>
      <c r="L27" s="98"/>
      <c r="M27" s="98"/>
      <c r="N27" s="96"/>
    </row>
    <row r="28" spans="1:14">
      <c r="A28" s="96"/>
      <c r="B28" s="151" t="s">
        <v>34</v>
      </c>
      <c r="C28" s="151"/>
      <c r="D28" s="151"/>
      <c r="E28" s="151"/>
      <c r="F28" s="151"/>
      <c r="G28" s="151"/>
      <c r="H28" s="151"/>
      <c r="I28" s="97">
        <v>48147.840640000002</v>
      </c>
      <c r="J28" s="96"/>
      <c r="K28" s="97">
        <v>48147.840640000002</v>
      </c>
      <c r="L28" s="97">
        <v>48147.840640000002</v>
      </c>
      <c r="M28" s="97">
        <v>48147.840640000002</v>
      </c>
      <c r="N28" s="96"/>
    </row>
    <row r="29" spans="1:14">
      <c r="A29" s="96"/>
      <c r="B29" s="151" t="s">
        <v>120</v>
      </c>
      <c r="C29" s="151"/>
      <c r="D29" s="151"/>
      <c r="E29" s="151"/>
      <c r="F29" s="151"/>
      <c r="G29" s="151"/>
      <c r="H29" s="151"/>
      <c r="I29" s="98"/>
      <c r="J29" s="96"/>
      <c r="K29" s="98"/>
      <c r="L29" s="98"/>
      <c r="M29" s="98"/>
      <c r="N29" s="96"/>
    </row>
    <row r="30" spans="1:14">
      <c r="A30" s="96"/>
      <c r="B30" s="151" t="s">
        <v>37</v>
      </c>
      <c r="C30" s="151"/>
      <c r="D30" s="151"/>
      <c r="E30" s="151"/>
      <c r="F30" s="151"/>
      <c r="G30" s="151"/>
      <c r="H30" s="151"/>
      <c r="I30" s="97">
        <v>2452.81</v>
      </c>
      <c r="J30" s="96"/>
      <c r="K30" s="97">
        <v>2452.81</v>
      </c>
      <c r="L30" s="97">
        <v>2452.81</v>
      </c>
      <c r="M30" s="97">
        <v>2452.81</v>
      </c>
      <c r="N30" s="96"/>
    </row>
    <row r="31" spans="1:14">
      <c r="A31" s="96"/>
      <c r="B31" s="151" t="s">
        <v>36</v>
      </c>
      <c r="C31" s="151"/>
      <c r="D31" s="151"/>
      <c r="E31" s="151"/>
      <c r="F31" s="151"/>
      <c r="G31" s="151"/>
      <c r="H31" s="151"/>
      <c r="I31" s="96"/>
      <c r="J31" s="96"/>
      <c r="K31" s="96"/>
      <c r="L31" s="96"/>
      <c r="M31" s="96"/>
      <c r="N31" s="96"/>
    </row>
    <row r="32" spans="1:14" ht="30" customHeight="1">
      <c r="A32" s="96"/>
      <c r="B32" s="151" t="s">
        <v>122</v>
      </c>
      <c r="C32" s="151"/>
      <c r="D32" s="151"/>
      <c r="E32" s="151"/>
      <c r="F32" s="151"/>
      <c r="G32" s="151"/>
      <c r="H32" s="151"/>
      <c r="I32" s="97">
        <f>I34+I35+I36+I37+I38</f>
        <v>50600.65064</v>
      </c>
      <c r="J32" s="96"/>
      <c r="K32" s="97">
        <f>K34+K35+K36+K37+K38</f>
        <v>50600.65064</v>
      </c>
      <c r="L32" s="97">
        <v>50600.65064</v>
      </c>
      <c r="M32" s="97">
        <v>50600.65064</v>
      </c>
      <c r="N32" s="96"/>
    </row>
    <row r="33" spans="1:14">
      <c r="A33" s="96"/>
      <c r="B33" s="151" t="s">
        <v>32</v>
      </c>
      <c r="C33" s="151"/>
      <c r="D33" s="151"/>
      <c r="E33" s="151"/>
      <c r="F33" s="151"/>
      <c r="G33" s="151"/>
      <c r="H33" s="151"/>
      <c r="I33" s="98"/>
      <c r="J33" s="96"/>
      <c r="K33" s="98"/>
      <c r="L33" s="98"/>
      <c r="M33" s="98"/>
      <c r="N33" s="96"/>
    </row>
    <row r="34" spans="1:14">
      <c r="A34" s="96"/>
      <c r="B34" s="151" t="s">
        <v>33</v>
      </c>
      <c r="C34" s="151"/>
      <c r="D34" s="151"/>
      <c r="E34" s="151"/>
      <c r="F34" s="151"/>
      <c r="G34" s="151"/>
      <c r="H34" s="151"/>
      <c r="I34" s="98"/>
      <c r="J34" s="96"/>
      <c r="K34" s="98"/>
      <c r="L34" s="98"/>
      <c r="M34" s="98"/>
      <c r="N34" s="96"/>
    </row>
    <row r="35" spans="1:14">
      <c r="A35" s="96"/>
      <c r="B35" s="151" t="s">
        <v>34</v>
      </c>
      <c r="C35" s="151"/>
      <c r="D35" s="151"/>
      <c r="E35" s="151"/>
      <c r="F35" s="151"/>
      <c r="G35" s="151"/>
      <c r="H35" s="151"/>
      <c r="I35" s="97">
        <v>48147.840640000002</v>
      </c>
      <c r="J35" s="96"/>
      <c r="K35" s="97">
        <v>48147.840640000002</v>
      </c>
      <c r="L35" s="97">
        <v>48147.840640000002</v>
      </c>
      <c r="M35" s="97">
        <v>48147.840640000002</v>
      </c>
      <c r="N35" s="96"/>
    </row>
    <row r="36" spans="1:14">
      <c r="A36" s="96"/>
      <c r="B36" s="151" t="s">
        <v>120</v>
      </c>
      <c r="C36" s="151"/>
      <c r="D36" s="151"/>
      <c r="E36" s="151"/>
      <c r="F36" s="151"/>
      <c r="G36" s="151"/>
      <c r="H36" s="151"/>
      <c r="I36" s="98"/>
      <c r="J36" s="96"/>
      <c r="K36" s="98"/>
      <c r="L36" s="98"/>
      <c r="M36" s="98"/>
      <c r="N36" s="96"/>
    </row>
    <row r="37" spans="1:14">
      <c r="A37" s="96"/>
      <c r="B37" s="151" t="s">
        <v>37</v>
      </c>
      <c r="C37" s="151"/>
      <c r="D37" s="151"/>
      <c r="E37" s="151"/>
      <c r="F37" s="151"/>
      <c r="G37" s="151"/>
      <c r="H37" s="151"/>
      <c r="I37" s="97">
        <v>2452.81</v>
      </c>
      <c r="J37" s="96"/>
      <c r="K37" s="97">
        <v>2452.81</v>
      </c>
      <c r="L37" s="97">
        <v>2452.81</v>
      </c>
      <c r="M37" s="97">
        <v>2452.81</v>
      </c>
      <c r="N37" s="96"/>
    </row>
    <row r="38" spans="1:14">
      <c r="A38" s="96"/>
      <c r="B38" s="151" t="s">
        <v>36</v>
      </c>
      <c r="C38" s="151"/>
      <c r="D38" s="151"/>
      <c r="E38" s="151"/>
      <c r="F38" s="151"/>
      <c r="G38" s="151"/>
      <c r="H38" s="151"/>
      <c r="I38" s="96"/>
      <c r="J38" s="96"/>
      <c r="K38" s="96"/>
      <c r="L38" s="96"/>
      <c r="M38" s="96"/>
      <c r="N38" s="96"/>
    </row>
    <row r="39" spans="1:14">
      <c r="A39" s="96"/>
      <c r="B39" s="151" t="s">
        <v>32</v>
      </c>
      <c r="C39" s="151"/>
      <c r="D39" s="151"/>
      <c r="E39" s="151"/>
      <c r="F39" s="151"/>
      <c r="G39" s="151"/>
      <c r="H39" s="151"/>
      <c r="I39" s="96"/>
      <c r="J39" s="96"/>
      <c r="K39" s="96"/>
      <c r="L39" s="96"/>
      <c r="M39" s="96"/>
      <c r="N39" s="96"/>
    </row>
    <row r="40" spans="1:14" ht="35.25" customHeight="1">
      <c r="A40" s="96"/>
      <c r="B40" s="151" t="s">
        <v>117</v>
      </c>
      <c r="C40" s="151"/>
      <c r="D40" s="151"/>
      <c r="E40" s="151"/>
      <c r="F40" s="151"/>
      <c r="G40" s="151"/>
      <c r="H40" s="151"/>
      <c r="I40" s="97">
        <f>I42+I43+I44+I45+I46</f>
        <v>50600.65064</v>
      </c>
      <c r="J40" s="96"/>
      <c r="K40" s="97">
        <f>K42+K43+K44+K45+K46</f>
        <v>50600.65064</v>
      </c>
      <c r="L40" s="97">
        <v>50600.65064</v>
      </c>
      <c r="M40" s="97">
        <v>50600.65064</v>
      </c>
      <c r="N40" s="96"/>
    </row>
    <row r="41" spans="1:14">
      <c r="A41" s="96"/>
      <c r="B41" s="151" t="s">
        <v>32</v>
      </c>
      <c r="C41" s="151"/>
      <c r="D41" s="151"/>
      <c r="E41" s="151"/>
      <c r="F41" s="151"/>
      <c r="G41" s="151"/>
      <c r="H41" s="151"/>
      <c r="I41" s="98"/>
      <c r="J41" s="96"/>
      <c r="K41" s="98"/>
      <c r="L41" s="98"/>
      <c r="M41" s="98"/>
      <c r="N41" s="96"/>
    </row>
    <row r="42" spans="1:14">
      <c r="A42" s="96"/>
      <c r="B42" s="151" t="s">
        <v>33</v>
      </c>
      <c r="C42" s="151"/>
      <c r="D42" s="151"/>
      <c r="E42" s="151"/>
      <c r="F42" s="151"/>
      <c r="G42" s="151"/>
      <c r="H42" s="151"/>
      <c r="I42" s="98"/>
      <c r="J42" s="96"/>
      <c r="K42" s="98"/>
      <c r="L42" s="98"/>
      <c r="M42" s="98"/>
      <c r="N42" s="96"/>
    </row>
    <row r="43" spans="1:14">
      <c r="A43" s="96"/>
      <c r="B43" s="151" t="s">
        <v>34</v>
      </c>
      <c r="C43" s="151"/>
      <c r="D43" s="151"/>
      <c r="E43" s="151"/>
      <c r="F43" s="151"/>
      <c r="G43" s="151"/>
      <c r="H43" s="151"/>
      <c r="I43" s="97">
        <v>48147.840640000002</v>
      </c>
      <c r="J43" s="96"/>
      <c r="K43" s="97">
        <v>48147.840640000002</v>
      </c>
      <c r="L43" s="97">
        <v>48147.840640000002</v>
      </c>
      <c r="M43" s="97">
        <v>48147.840640000002</v>
      </c>
      <c r="N43" s="96"/>
    </row>
    <row r="44" spans="1:14">
      <c r="A44" s="96"/>
      <c r="B44" s="151" t="s">
        <v>120</v>
      </c>
      <c r="C44" s="151"/>
      <c r="D44" s="151"/>
      <c r="E44" s="151"/>
      <c r="F44" s="151"/>
      <c r="G44" s="151"/>
      <c r="H44" s="151"/>
      <c r="I44" s="98"/>
      <c r="J44" s="96"/>
      <c r="K44" s="98"/>
      <c r="L44" s="98"/>
      <c r="M44" s="98"/>
      <c r="N44" s="96"/>
    </row>
    <row r="45" spans="1:14">
      <c r="A45" s="96"/>
      <c r="B45" s="151" t="s">
        <v>37</v>
      </c>
      <c r="C45" s="151"/>
      <c r="D45" s="151"/>
      <c r="E45" s="151"/>
      <c r="F45" s="151"/>
      <c r="G45" s="151"/>
      <c r="H45" s="151"/>
      <c r="I45" s="97">
        <v>2452.81</v>
      </c>
      <c r="J45" s="96"/>
      <c r="K45" s="97">
        <v>2452.81</v>
      </c>
      <c r="L45" s="97">
        <v>2452.81</v>
      </c>
      <c r="M45" s="97">
        <v>2452.81</v>
      </c>
      <c r="N45" s="96"/>
    </row>
    <row r="46" spans="1:14">
      <c r="A46" s="96"/>
      <c r="B46" s="151" t="s">
        <v>36</v>
      </c>
      <c r="C46" s="151"/>
      <c r="D46" s="151"/>
      <c r="E46" s="151"/>
      <c r="F46" s="151"/>
      <c r="G46" s="151"/>
      <c r="H46" s="151"/>
      <c r="I46" s="96"/>
      <c r="J46" s="96"/>
      <c r="K46" s="96"/>
      <c r="L46" s="96"/>
      <c r="M46" s="96"/>
      <c r="N46" s="96"/>
    </row>
    <row r="47" spans="1:14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4" ht="18.75">
      <c r="A48" s="90" t="s">
        <v>97</v>
      </c>
      <c r="B48" s="88"/>
      <c r="C48" s="87"/>
      <c r="D48" s="87"/>
      <c r="E48" s="87"/>
      <c r="F48" s="88"/>
      <c r="G48" s="93" t="s">
        <v>123</v>
      </c>
      <c r="H48" s="87"/>
      <c r="I48" s="89"/>
    </row>
    <row r="49" spans="1:9">
      <c r="A49" s="88"/>
      <c r="B49" s="88"/>
      <c r="C49" s="88"/>
      <c r="D49" s="88"/>
      <c r="E49" s="87"/>
      <c r="F49" s="87"/>
      <c r="G49" s="87"/>
      <c r="H49" s="87"/>
      <c r="I49" s="89"/>
    </row>
    <row r="50" spans="1:9">
      <c r="B50" s="88"/>
      <c r="C50" s="88"/>
      <c r="D50" s="88"/>
      <c r="E50" s="87"/>
      <c r="F50" s="87"/>
      <c r="G50" s="87"/>
      <c r="H50" s="87"/>
      <c r="I50" s="89"/>
    </row>
    <row r="51" spans="1:9">
      <c r="A51" s="88"/>
      <c r="B51" s="88"/>
      <c r="C51" s="88"/>
      <c r="D51" s="88"/>
      <c r="E51" s="87"/>
      <c r="F51" s="87"/>
      <c r="G51" s="87"/>
      <c r="H51" s="87"/>
      <c r="I51" s="92"/>
    </row>
    <row r="52" spans="1:9">
      <c r="A52" s="91" t="s">
        <v>98</v>
      </c>
      <c r="B52" s="88"/>
      <c r="C52" s="88"/>
      <c r="D52" s="88"/>
      <c r="E52" s="87"/>
      <c r="F52" s="87"/>
      <c r="G52" s="87"/>
      <c r="H52" s="87"/>
      <c r="I52" s="89"/>
    </row>
  </sheetData>
  <mergeCells count="55">
    <mergeCell ref="B45:H45"/>
    <mergeCell ref="B46:H46"/>
    <mergeCell ref="B39:H39"/>
    <mergeCell ref="B40:H40"/>
    <mergeCell ref="B41:H41"/>
    <mergeCell ref="B42:H42"/>
    <mergeCell ref="B43:H43"/>
    <mergeCell ref="B44:H44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26:H26"/>
    <mergeCell ref="B14:H14"/>
    <mergeCell ref="B15:H15"/>
    <mergeCell ref="B16:H16"/>
    <mergeCell ref="B17:H17"/>
    <mergeCell ref="B18:H18"/>
    <mergeCell ref="B20:H20"/>
    <mergeCell ref="B21:H21"/>
    <mergeCell ref="B22:H22"/>
    <mergeCell ref="B23:H23"/>
    <mergeCell ref="B24:H24"/>
    <mergeCell ref="B25:H25"/>
    <mergeCell ref="B13:H13"/>
    <mergeCell ref="N2:N4"/>
    <mergeCell ref="E3:E4"/>
    <mergeCell ref="F3:F4"/>
    <mergeCell ref="H3:H4"/>
    <mergeCell ref="I3:I4"/>
    <mergeCell ref="J3:J4"/>
    <mergeCell ref="K3:K4"/>
    <mergeCell ref="B6:H6"/>
    <mergeCell ref="B7:H7"/>
    <mergeCell ref="B8:H8"/>
    <mergeCell ref="B9:H9"/>
    <mergeCell ref="B10:H10"/>
    <mergeCell ref="A1:N1"/>
    <mergeCell ref="A2:A4"/>
    <mergeCell ref="B2:B4"/>
    <mergeCell ref="C2:C4"/>
    <mergeCell ref="D2:D4"/>
    <mergeCell ref="E2:F2"/>
    <mergeCell ref="G2:H2"/>
    <mergeCell ref="I2:K2"/>
    <mergeCell ref="L2:L4"/>
    <mergeCell ref="M2:M4"/>
  </mergeCells>
  <hyperlinks>
    <hyperlink ref="B2" location="Par558" display="Par558"/>
    <hyperlink ref="D2" location="Par559" display="Par559"/>
    <hyperlink ref="E2" location="Par560" display="Par560"/>
    <hyperlink ref="N2" location="Par560" display="Par560"/>
  </hyperlinks>
  <pageMargins left="0.11811023622047245" right="0.11811023622047245" top="0.15748031496062992" bottom="0.1574803149606299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Целевые год </vt:lpstr>
      <vt:lpstr>ГРБС год</vt:lpstr>
      <vt:lpstr>Уровни год</vt:lpstr>
      <vt:lpstr>Объекты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2023-05-22T02:03:43Z</dcterms:modified>
</cp:coreProperties>
</file>